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HALLAZGOS 2021\2022 planes\isla\"/>
    </mc:Choice>
  </mc:AlternateContent>
  <bookViews>
    <workbookView xWindow="0" yWindow="0" windowWidth="20490" windowHeight="7650" tabRatio="849"/>
  </bookViews>
  <sheets>
    <sheet name="Matriz Riesgos  (2)" sheetId="14" r:id="rId1"/>
    <sheet name="Mapa Riesgos" sheetId="13" r:id="rId2"/>
    <sheet name="Datos Validacion" sheetId="8" state="hidden" r:id="rId3"/>
    <sheet name="Tipos de riesgos" sheetId="6" state="hidden" r:id="rId4"/>
    <sheet name="Tablas Prob-Imp" sheetId="9" state="hidden" r:id="rId5"/>
    <sheet name="Eval Controles" sheetId="11" state="hidden" r:id="rId6"/>
    <sheet name="ZONAS DE RIESGO" sheetId="10" state="hidden" r:id="rId7"/>
    <sheet name="Plantilla Indicador R" sheetId="12" state="hidden" r:id="rId8"/>
  </sheets>
  <externalReferences>
    <externalReference r:id="rId9"/>
  </externalReferences>
  <definedNames>
    <definedName name="_xlnm._FilterDatabase" localSheetId="0" hidden="1">'Matriz Riesgos  (2)'!$AF$11:$AK$50</definedName>
    <definedName name="_ftn1" localSheetId="3">'Tipos de riesgos'!#REF!</definedName>
    <definedName name="_ftnref1" localSheetId="3">'Tipos de riesgos'!$A$3</definedName>
    <definedName name="_Hlk36563630" localSheetId="5">'Eval Controles'!#REF!</definedName>
    <definedName name="_Toc40698339" localSheetId="3">'Tipos de riesgos'!$A$1</definedName>
    <definedName name="_Toc40698345" localSheetId="6">'ZONAS DE RIESGO'!#REF!</definedName>
    <definedName name="Procesos">[1]Hoja1!$B$2:$B$17</definedName>
  </definedNames>
  <calcPr calcId="152511"/>
</workbook>
</file>

<file path=xl/calcChain.xml><?xml version="1.0" encoding="utf-8"?>
<calcChain xmlns="http://schemas.openxmlformats.org/spreadsheetml/2006/main">
  <c r="N15" i="14" l="1"/>
  <c r="Z33" i="14" l="1"/>
  <c r="X33" i="14"/>
  <c r="AE33" i="14" s="1"/>
  <c r="Z32" i="14"/>
  <c r="X32" i="14"/>
  <c r="P32" i="14"/>
  <c r="AI32" i="14" s="1"/>
  <c r="AH32" i="14" s="1"/>
  <c r="N32" i="14"/>
  <c r="AE32" i="14" l="1"/>
  <c r="AG32" i="14" s="1"/>
  <c r="AG33" i="14" s="1"/>
  <c r="Z19" i="14"/>
  <c r="X19" i="14"/>
  <c r="Z18" i="14"/>
  <c r="X18" i="14"/>
  <c r="P18" i="14"/>
  <c r="AI18" i="14" s="1"/>
  <c r="AH18" i="14" s="1"/>
  <c r="N18" i="14"/>
  <c r="Z17" i="14"/>
  <c r="X17" i="14"/>
  <c r="P17" i="14"/>
  <c r="AI17" i="14" s="1"/>
  <c r="AH17" i="14" s="1"/>
  <c r="N17" i="14"/>
  <c r="Z16" i="14"/>
  <c r="X16" i="14"/>
  <c r="Z15" i="14"/>
  <c r="X15" i="14"/>
  <c r="P15" i="14"/>
  <c r="AI15" i="14" s="1"/>
  <c r="AH15" i="14" s="1"/>
  <c r="AF32" i="14" l="1"/>
  <c r="AE17" i="14"/>
  <c r="AG17" i="14" s="1"/>
  <c r="AF17" i="14" s="1"/>
  <c r="AF33" i="14"/>
  <c r="AE15" i="14"/>
  <c r="AG15" i="14" s="1"/>
  <c r="AF15" i="14" s="1"/>
  <c r="AE18" i="14"/>
  <c r="AG18" i="14" s="1"/>
  <c r="AF18" i="14" s="1"/>
  <c r="AE19" i="14"/>
  <c r="AG19" i="14" s="1"/>
  <c r="AF19" i="14" s="1"/>
  <c r="AE16" i="14"/>
  <c r="AG16" i="14" s="1"/>
  <c r="AF16" i="14" s="1"/>
  <c r="Z23" i="14" l="1"/>
  <c r="X23" i="14"/>
  <c r="Z22" i="14"/>
  <c r="X22" i="14"/>
  <c r="AE23" i="14" l="1"/>
  <c r="AG23" i="14" s="1"/>
  <c r="AF23" i="14" s="1"/>
  <c r="Z21" i="14" l="1"/>
  <c r="X21" i="14"/>
  <c r="Z20" i="14"/>
  <c r="X20" i="14"/>
  <c r="P20" i="14"/>
  <c r="N20" i="14"/>
  <c r="Z31" i="14"/>
  <c r="X31" i="14"/>
  <c r="Z30" i="14"/>
  <c r="X30" i="14"/>
  <c r="Z29" i="14"/>
  <c r="X29" i="14"/>
  <c r="P29" i="14"/>
  <c r="AI29" i="14" s="1"/>
  <c r="AH29" i="14" s="1"/>
  <c r="N29" i="14"/>
  <c r="AE31" i="14" l="1"/>
  <c r="AE29" i="14"/>
  <c r="AG29" i="14" s="1"/>
  <c r="AE30" i="14"/>
  <c r="AG30" i="14" l="1"/>
  <c r="AF30" i="14" s="1"/>
  <c r="AF29" i="14"/>
  <c r="Z27" i="14"/>
  <c r="X27" i="14"/>
  <c r="Z25" i="14"/>
  <c r="X25" i="14"/>
  <c r="Z26" i="14"/>
  <c r="X26" i="14"/>
  <c r="Z24" i="14"/>
  <c r="X24" i="14"/>
  <c r="AG31" i="14" l="1"/>
  <c r="AF31" i="14" s="1"/>
  <c r="AE25" i="14"/>
  <c r="AG25" i="14" s="1"/>
  <c r="AF25" i="14" s="1"/>
  <c r="AE27" i="14"/>
  <c r="AG27" i="14" s="1"/>
  <c r="AF27" i="14" s="1"/>
  <c r="Z46" i="14"/>
  <c r="X46" i="14"/>
  <c r="Z47" i="14"/>
  <c r="X47" i="14"/>
  <c r="P46" i="14"/>
  <c r="AI46" i="14" s="1"/>
  <c r="AH46" i="14" s="1"/>
  <c r="N46" i="14"/>
  <c r="Z37" i="14"/>
  <c r="X37" i="14"/>
  <c r="Z36" i="14"/>
  <c r="X36" i="14"/>
  <c r="P36" i="14"/>
  <c r="AI36" i="14" s="1"/>
  <c r="AH36" i="14" s="1"/>
  <c r="N36" i="14"/>
  <c r="Z42" i="14"/>
  <c r="X42" i="14"/>
  <c r="Z41" i="14"/>
  <c r="X41" i="14"/>
  <c r="Z40" i="14"/>
  <c r="X40" i="14"/>
  <c r="P40" i="14"/>
  <c r="AI40" i="14" s="1"/>
  <c r="AH40" i="14" s="1"/>
  <c r="N40" i="14"/>
  <c r="Z14" i="14"/>
  <c r="X14" i="14"/>
  <c r="Z39" i="14"/>
  <c r="AE39" i="14" s="1"/>
  <c r="AG39" i="14" s="1"/>
  <c r="AF39" i="14" s="1"/>
  <c r="Z28" i="14"/>
  <c r="X28" i="14"/>
  <c r="AE41" i="14" l="1"/>
  <c r="AE37" i="14"/>
  <c r="AE46" i="14"/>
  <c r="AG46" i="14" s="1"/>
  <c r="AE36" i="14"/>
  <c r="AG36" i="14" s="1"/>
  <c r="AF36" i="14" s="1"/>
  <c r="AE42" i="14"/>
  <c r="AE47" i="14"/>
  <c r="AE14" i="14"/>
  <c r="AE40" i="14"/>
  <c r="AG40" i="14" s="1"/>
  <c r="AG47" i="14" l="1"/>
  <c r="AF47" i="14" s="1"/>
  <c r="AG37" i="14"/>
  <c r="AF37" i="14" s="1"/>
  <c r="AF46" i="14"/>
  <c r="AG41" i="14"/>
  <c r="AF40" i="14"/>
  <c r="AF41" i="14" l="1"/>
  <c r="AG42" i="14"/>
  <c r="AF42" i="14" s="1"/>
  <c r="Z50" i="14" l="1"/>
  <c r="X50" i="14"/>
  <c r="Z49" i="14"/>
  <c r="X49" i="14"/>
  <c r="Z48" i="14"/>
  <c r="X48" i="14"/>
  <c r="P48" i="14"/>
  <c r="AI48" i="14" s="1"/>
  <c r="AH48" i="14" s="1"/>
  <c r="N48" i="14"/>
  <c r="Z45" i="14"/>
  <c r="X45" i="14"/>
  <c r="Z44" i="14"/>
  <c r="X44" i="14"/>
  <c r="Z43" i="14"/>
  <c r="X43" i="14"/>
  <c r="P43" i="14"/>
  <c r="AI43" i="14" s="1"/>
  <c r="AH43" i="14" s="1"/>
  <c r="N43" i="14"/>
  <c r="Z38" i="14"/>
  <c r="X38" i="14"/>
  <c r="P38" i="14"/>
  <c r="AI38" i="14" s="1"/>
  <c r="AH38" i="14" s="1"/>
  <c r="N38" i="14"/>
  <c r="Z35" i="14"/>
  <c r="X35" i="14"/>
  <c r="Z34" i="14"/>
  <c r="X34" i="14"/>
  <c r="P34" i="14"/>
  <c r="AI34" i="14" s="1"/>
  <c r="AH34" i="14" s="1"/>
  <c r="N34" i="14"/>
  <c r="AE28" i="14"/>
  <c r="P28" i="14"/>
  <c r="AI28" i="14" s="1"/>
  <c r="AH28" i="14" s="1"/>
  <c r="N28" i="14"/>
  <c r="P26" i="14"/>
  <c r="AI26" i="14" s="1"/>
  <c r="AH26" i="14" s="1"/>
  <c r="N26" i="14"/>
  <c r="P24" i="14"/>
  <c r="AI24" i="14" s="1"/>
  <c r="AH24" i="14" s="1"/>
  <c r="N24" i="14"/>
  <c r="P22" i="14"/>
  <c r="AI22" i="14" s="1"/>
  <c r="AH22" i="14" s="1"/>
  <c r="N22" i="14"/>
  <c r="AI20" i="14"/>
  <c r="AH20" i="14" s="1"/>
  <c r="Z13" i="14"/>
  <c r="X13" i="14"/>
  <c r="P13" i="14"/>
  <c r="AI13" i="14" s="1"/>
  <c r="AH13" i="14" s="1"/>
  <c r="N13" i="14"/>
  <c r="AE13" i="14" l="1"/>
  <c r="AG13" i="14" s="1"/>
  <c r="AF13" i="14" s="1"/>
  <c r="AE35" i="14"/>
  <c r="AE38" i="14"/>
  <c r="AG38" i="14" s="1"/>
  <c r="AF38" i="14" s="1"/>
  <c r="AG28" i="14"/>
  <c r="AF28" i="14" s="1"/>
  <c r="AE48" i="14"/>
  <c r="AE44" i="14"/>
  <c r="AE45" i="14"/>
  <c r="AE22" i="14"/>
  <c r="AG22" i="14" s="1"/>
  <c r="AF22" i="14" s="1"/>
  <c r="AE26" i="14"/>
  <c r="AG26" i="14" s="1"/>
  <c r="AF26" i="14" s="1"/>
  <c r="AE43" i="14"/>
  <c r="AG43" i="14" s="1"/>
  <c r="AE21" i="14"/>
  <c r="AE34" i="14"/>
  <c r="AG34" i="14" s="1"/>
  <c r="AE20" i="14"/>
  <c r="AG20" i="14" s="1"/>
  <c r="AF20" i="14" s="1"/>
  <c r="AE24" i="14"/>
  <c r="AG24" i="14" s="1"/>
  <c r="AF24" i="14" s="1"/>
  <c r="AE49" i="14"/>
  <c r="AE50" i="14"/>
  <c r="AG35" i="14" l="1"/>
  <c r="AF35" i="14" s="1"/>
  <c r="AG14" i="14"/>
  <c r="AF14" i="14" s="1"/>
  <c r="AG48" i="14"/>
  <c r="AF48" i="14" s="1"/>
  <c r="AG44" i="14"/>
  <c r="AF44" i="14" s="1"/>
  <c r="AG21" i="14"/>
  <c r="AF21" i="14" s="1"/>
  <c r="AF43" i="14"/>
  <c r="AF34" i="14"/>
  <c r="AG45" i="14" l="1"/>
  <c r="AF45" i="14" s="1"/>
  <c r="AG49" i="14"/>
  <c r="AF49" i="14" l="1"/>
  <c r="AG50" i="14"/>
  <c r="AF50" i="14" s="1"/>
</calcChain>
</file>

<file path=xl/comments1.xml><?xml version="1.0" encoding="utf-8"?>
<comments xmlns="http://schemas.openxmlformats.org/spreadsheetml/2006/main">
  <authors>
    <author>LENOVO</author>
    <author>Edward Rolando Suarez Gomez - Cont</author>
    <author>Usuario</author>
    <author>Andrea Patricia Rodriguez Bareño</author>
  </authors>
  <commentList>
    <comment ref="AL10" authorId="0" shapeId="0">
      <text>
        <r>
          <rPr>
            <b/>
            <sz val="9"/>
            <color indexed="81"/>
            <rFont val="Tahoma"/>
            <family val="2"/>
          </rPr>
          <t>Describir el indicador,</t>
        </r>
      </text>
    </comment>
    <comment ref="F11" authorId="1" shapeId="0">
      <text>
        <r>
          <rPr>
            <sz val="9"/>
            <color indexed="81"/>
            <rFont val="Tahoma"/>
            <family val="2"/>
          </rPr>
          <t>La fuente que origina la causa es interna (de la Alcaldía  Local) o externa (fuera de la Alcaldía  Local)</t>
        </r>
      </text>
    </comment>
    <comment ref="G11" authorId="2" shapeId="0">
      <text>
        <r>
          <rPr>
            <b/>
            <sz val="9"/>
            <color indexed="81"/>
            <rFont val="Tahoma"/>
            <family val="2"/>
          </rPr>
          <t xml:space="preserve">CAUSA: </t>
        </r>
        <r>
          <rPr>
            <sz val="9"/>
            <color indexed="81"/>
            <rFont val="Tahoma"/>
            <family val="2"/>
          </rPr>
          <t xml:space="preserve">Todos aquellos factores internos y externos que solos o en combinación con otros, </t>
        </r>
        <r>
          <rPr>
            <b/>
            <sz val="9"/>
            <color indexed="81"/>
            <rFont val="Tahoma"/>
            <family val="2"/>
          </rPr>
          <t>pueden producir la materialización de un riesgo.
* Se escribe una causa por fila</t>
        </r>
      </text>
    </comment>
    <comment ref="H11" authorId="2" shapeId="0">
      <text>
        <r>
          <rPr>
            <b/>
            <sz val="9"/>
            <color indexed="81"/>
            <rFont val="Tahoma"/>
            <family val="2"/>
          </rPr>
          <t xml:space="preserve">Identificación del Riesgo:
</t>
        </r>
        <r>
          <rPr>
            <sz val="9"/>
            <color indexed="81"/>
            <rFont val="Tahoma"/>
            <family val="2"/>
          </rPr>
          <t xml:space="preserve">*Riesgo de Gestión (sin importar su clasificación): </t>
        </r>
        <r>
          <rPr>
            <b/>
            <sz val="9"/>
            <color indexed="81"/>
            <rFont val="Tahoma"/>
            <family val="2"/>
          </rPr>
          <t>RG</t>
        </r>
        <r>
          <rPr>
            <sz val="9"/>
            <color indexed="81"/>
            <rFont val="Tahoma"/>
            <family val="2"/>
          </rPr>
          <t xml:space="preserve">
*Riesgo de Seguridad Digital:</t>
        </r>
        <r>
          <rPr>
            <b/>
            <sz val="9"/>
            <color indexed="81"/>
            <rFont val="Tahoma"/>
            <family val="2"/>
          </rPr>
          <t xml:space="preserve"> RSD</t>
        </r>
        <r>
          <rPr>
            <sz val="9"/>
            <color indexed="81"/>
            <rFont val="Tahoma"/>
            <family val="2"/>
          </rPr>
          <t xml:space="preserve">
*Riesgo de Corrupción: </t>
        </r>
        <r>
          <rPr>
            <b/>
            <sz val="9"/>
            <color indexed="81"/>
            <rFont val="Tahoma"/>
            <family val="2"/>
          </rPr>
          <t>RC</t>
        </r>
        <r>
          <rPr>
            <sz val="9"/>
            <color indexed="81"/>
            <rFont val="Tahoma"/>
            <family val="2"/>
          </rPr>
          <t xml:space="preserve">
*Riesgo de Fraude:</t>
        </r>
        <r>
          <rPr>
            <b/>
            <sz val="9"/>
            <color indexed="81"/>
            <rFont val="Tahoma"/>
            <family val="2"/>
          </rPr>
          <t xml:space="preserve"> RF
</t>
        </r>
        <r>
          <rPr>
            <sz val="9"/>
            <color indexed="81"/>
            <rFont val="Tahoma"/>
            <family val="2"/>
          </rPr>
          <t>Acompañado de guión y del consecutivo respectivo. 
Ejemplos: RSD-01, RG-08, RC-15, RF-04</t>
        </r>
        <r>
          <rPr>
            <b/>
            <sz val="9"/>
            <color indexed="81"/>
            <rFont val="Tahoma"/>
            <family val="2"/>
          </rPr>
          <t xml:space="preserve">
 </t>
        </r>
      </text>
    </comment>
    <comment ref="I11" authorId="1" shapeId="0">
      <text>
        <r>
          <rPr>
            <b/>
            <sz val="9"/>
            <color indexed="81"/>
            <rFont val="Tahoma"/>
            <family val="2"/>
          </rPr>
          <t xml:space="preserve">
Descripción de Riesgo: </t>
        </r>
        <r>
          <rPr>
            <sz val="9"/>
            <color indexed="81"/>
            <rFont val="Tahoma"/>
            <family val="2"/>
          </rPr>
          <t>Características del riesgo o forma en que se observa o se manifiesta.</t>
        </r>
      </text>
    </comment>
    <comment ref="K11" authorId="2" shapeId="0">
      <text>
        <r>
          <rPr>
            <sz val="9"/>
            <color indexed="81"/>
            <rFont val="Tahoma"/>
            <family val="2"/>
          </rPr>
          <t xml:space="preserve">Ver hoja Tipos de Riesgos.
</t>
        </r>
      </text>
    </comment>
    <comment ref="L11" authorId="1" shapeId="0">
      <text>
        <r>
          <rPr>
            <b/>
            <sz val="9"/>
            <color indexed="81"/>
            <rFont val="Tahoma"/>
            <family val="2"/>
          </rPr>
          <t xml:space="preserve">
Consecuencia: </t>
        </r>
        <r>
          <rPr>
            <sz val="9"/>
            <color indexed="81"/>
            <rFont val="Tahoma"/>
            <family val="2"/>
          </rPr>
          <t>Los efectos o situaciones resultantes de la materialización del riesgo que impactan en el proceso, la entidad, sus grupos de valor y demás partes interesadas.</t>
        </r>
        <r>
          <rPr>
            <b/>
            <sz val="9"/>
            <color indexed="81"/>
            <rFont val="Tahoma"/>
            <family val="2"/>
          </rPr>
          <t xml:space="preserve"> 
Son las consecuencias de la materialización del riesgo. 
</t>
        </r>
        <r>
          <rPr>
            <sz val="9"/>
            <color indexed="81"/>
            <rFont val="Tahoma"/>
            <family val="2"/>
          </rPr>
          <t xml:space="preserve">
* Generalmente se dan sobre las personas o los bienes materiales o inmateriales con incidencias importantes tales como daños físicos y fallecimiento, sanciones, pérdidas económicas, de información, de bienes, de imagen, de credibilidad y de confianza, interrupción del servicio y daño ambiental. 
* La consecuencia se convierte en un insumo de la mayor importancia, toda vez que es la base para determinar el impacto </t>
        </r>
      </text>
    </comment>
    <comment ref="M11" authorId="1" shapeId="0">
      <text>
        <r>
          <rPr>
            <b/>
            <sz val="9"/>
            <color indexed="81"/>
            <rFont val="Tahoma"/>
            <family val="2"/>
          </rPr>
          <t>• La PROBABILIDAD</t>
        </r>
        <r>
          <rPr>
            <sz val="9"/>
            <color indexed="81"/>
            <rFont val="Tahoma"/>
            <family val="2"/>
          </rPr>
          <t xml:space="preserve"> se analiza ¿qué tan posible es que ocurra el riesgo?, se expresa en términos de frecuencia o factibilidad, donde frecuencia implica analizar el número de eventos en un periodo determinado, se trata de hechos que se han materializado o se cuenta con un historial de situaciones o eventos asociados al riesgo; factibilidad implica analizar la presencia de factores internos y externos que pueden propiciar el riesgo, se trata en este caso de un hecho que no se ha presentado pero es posible. </t>
        </r>
      </text>
    </comment>
    <comment ref="O11" authorId="1" shapeId="0">
      <text>
        <r>
          <rPr>
            <b/>
            <sz val="9"/>
            <color indexed="81"/>
            <rFont val="Tahoma"/>
            <family val="2"/>
          </rPr>
          <t>El  IMPACTO / CONSECUENCIA:</t>
        </r>
        <r>
          <rPr>
            <sz val="9"/>
            <color indexed="81"/>
            <rFont val="Tahoma"/>
            <family val="2"/>
          </rPr>
          <t xml:space="preserve"> Se entiende como las consecuencias que puede ocasionar a la organización la materialización del riesgo.
* Para evaluar el IMPACTO / CONSECUENCIA de los  </t>
        </r>
        <r>
          <rPr>
            <b/>
            <sz val="9"/>
            <color indexed="81"/>
            <rFont val="Tahoma"/>
            <family val="2"/>
          </rPr>
          <t xml:space="preserve">Riesgos de Corrupción y Fraude </t>
        </r>
        <r>
          <rPr>
            <sz val="9"/>
            <color indexed="81"/>
            <rFont val="Tahoma"/>
            <family val="2"/>
          </rPr>
          <t xml:space="preserve">se tiene la Tabla de preguntas para su calificación.
</t>
        </r>
        <r>
          <rPr>
            <b/>
            <sz val="9"/>
            <color indexed="81"/>
            <rFont val="Tahoma"/>
            <family val="2"/>
          </rPr>
          <t xml:space="preserve">
Ver Tablas de IMPACTO / CONSECUENCIAS, de acuerdo con el tipo de Riesgo.</t>
        </r>
      </text>
    </comment>
    <comment ref="Q11" authorId="1" shapeId="0">
      <text>
        <r>
          <rPr>
            <sz val="9"/>
            <color indexed="81"/>
            <rFont val="Tahoma"/>
            <family val="2"/>
          </rPr>
          <t xml:space="preserve">Documentar el Tipo de Impacto/Consecuencia, de acuerdo con el seleccionado en las tablas.
</t>
        </r>
        <r>
          <rPr>
            <b/>
            <sz val="9"/>
            <color indexed="81"/>
            <rFont val="Tahoma"/>
            <family val="2"/>
          </rPr>
          <t>Ver Tablas de IMPACTO / CONSECUENCIAS, de acuerdo con el tipo de Riesgo.</t>
        </r>
      </text>
    </comment>
    <comment ref="R11" authorId="1" shapeId="0">
      <text>
        <r>
          <rPr>
            <sz val="9"/>
            <color indexed="81"/>
            <rFont val="Tahoma"/>
            <family val="2"/>
          </rPr>
          <t xml:space="preserve">Permite ubicar el riesgo en la zona de acuerdo con la calificación de la probabilidad y el impacto, en este caso corresponde al punto de intersección en la matriz de calor.  
</t>
        </r>
        <r>
          <rPr>
            <b/>
            <sz val="9"/>
            <color indexed="81"/>
            <rFont val="Tahoma"/>
            <family val="2"/>
          </rPr>
          <t xml:space="preserve">
Probabilidad  vs Impacto = ZONA DE RIESGO
Ver Mapas de Calor - Zonas de Riesgo</t>
        </r>
      </text>
    </comment>
    <comment ref="S11" authorId="2" shapeId="0">
      <text>
        <r>
          <rPr>
            <b/>
            <sz val="9"/>
            <color indexed="81"/>
            <rFont val="Tahoma"/>
            <family val="2"/>
          </rPr>
          <t>CONTROL</t>
        </r>
        <r>
          <rPr>
            <sz val="9"/>
            <color indexed="81"/>
            <rFont val="Tahoma"/>
            <family val="2"/>
          </rPr>
          <t xml:space="preserve">: Acción o conjunto de acciones que minimiza la probabilidad de ocurrencia de un riesgo o el impacto producido ante su materialización.
</t>
        </r>
        <r>
          <rPr>
            <b/>
            <sz val="9"/>
            <color indexed="81"/>
            <rFont val="Tahoma"/>
            <family val="2"/>
          </rPr>
          <t xml:space="preserve">
Un control por cada causa, si no hay control se escribe "No existe control"</t>
        </r>
      </text>
    </comment>
    <comment ref="AC11" authorId="3" shapeId="0">
      <text>
        <r>
          <rPr>
            <sz val="9"/>
            <color indexed="81"/>
            <rFont val="Tahoma"/>
            <family val="2"/>
          </rPr>
          <t xml:space="preserve">Escribir la evidencia y/o registro que se genera con la ejecución del CONTROL. </t>
        </r>
      </text>
    </comment>
    <comment ref="AF11" authorId="1" shapeId="0">
      <text>
        <r>
          <rPr>
            <b/>
            <sz val="9"/>
            <color indexed="81"/>
            <rFont val="Tahoma"/>
            <family val="2"/>
          </rPr>
          <t>• La PROBABILIDAD</t>
        </r>
        <r>
          <rPr>
            <sz val="9"/>
            <color indexed="81"/>
            <rFont val="Tahoma"/>
            <family val="2"/>
          </rPr>
          <t xml:space="preserve"> se analiza ¿qué tan posible es que ocurra el riesgo?, se expresa en términos de frecuencia o factibilidad, donde frecuencia implica analizar el número de eventos en un periodo determinado, se trata de hechos que se han materializado o se cuenta con un historial de situaciones o eventos asociados al riesgo; factibilidad implica analizar la presencia de factores internos y externos que pueden propiciar el riesgo, se trata en este caso de un hecho que no se ha presentado pero es posible. 
</t>
        </r>
        <r>
          <rPr>
            <b/>
            <sz val="9"/>
            <color indexed="81"/>
            <rFont val="Tahoma"/>
            <family val="2"/>
          </rPr>
          <t>Probabilidad inherente – (Probabilidad Inherente * Control)</t>
        </r>
      </text>
    </comment>
    <comment ref="AH11" authorId="1" shapeId="0">
      <text>
        <r>
          <rPr>
            <b/>
            <sz val="9"/>
            <color indexed="81"/>
            <rFont val="Tahoma"/>
            <family val="2"/>
          </rPr>
          <t>El  IMPACTO / CONSECUENCIA:</t>
        </r>
        <r>
          <rPr>
            <sz val="9"/>
            <color indexed="81"/>
            <rFont val="Tahoma"/>
            <family val="2"/>
          </rPr>
          <t xml:space="preserve"> Se entiende como las consecuencias que puede ocasionar a la organización la materialización del riesgo.
Impacto inherente – (Impacto Inherente * Control)
* Para evaluar el IMPACTO / CONSECUENCIA de los  </t>
        </r>
        <r>
          <rPr>
            <b/>
            <sz val="9"/>
            <color indexed="81"/>
            <rFont val="Tahoma"/>
            <family val="2"/>
          </rPr>
          <t xml:space="preserve">Riesgos de Corrupción y Fraude </t>
        </r>
        <r>
          <rPr>
            <sz val="9"/>
            <color indexed="81"/>
            <rFont val="Tahoma"/>
            <family val="2"/>
          </rPr>
          <t>se tiene la Tabla de preguntas para su calificación.</t>
        </r>
      </text>
    </comment>
    <comment ref="AJ11" authorId="2" shapeId="0">
      <text>
        <r>
          <rPr>
            <b/>
            <sz val="9"/>
            <color indexed="81"/>
            <rFont val="Tahoma"/>
            <family val="2"/>
          </rPr>
          <t xml:space="preserve">PROBABILIDAD vs IMPACTO = ZONA DEL RIESGO 
</t>
        </r>
        <r>
          <rPr>
            <sz val="9"/>
            <color indexed="81"/>
            <rFont val="Tahoma"/>
            <family val="2"/>
          </rPr>
          <t xml:space="preserve">
Determinar según punto de intersección en el mapa de calor</t>
        </r>
      </text>
    </comment>
    <comment ref="W12" authorId="2" shapeId="0">
      <text>
        <r>
          <rPr>
            <b/>
            <sz val="9"/>
            <color indexed="81"/>
            <rFont val="Tahoma"/>
            <family val="2"/>
          </rPr>
          <t>* Control PREVENTIVO:</t>
        </r>
        <r>
          <rPr>
            <sz val="9"/>
            <color indexed="81"/>
            <rFont val="Tahoma"/>
            <family val="2"/>
          </rPr>
          <t xml:space="preserve"> Se realiza </t>
        </r>
        <r>
          <rPr>
            <b/>
            <sz val="9"/>
            <color indexed="81"/>
            <rFont val="Tahoma"/>
            <family val="2"/>
          </rPr>
          <t>ANTES</t>
        </r>
        <r>
          <rPr>
            <sz val="9"/>
            <color indexed="81"/>
            <rFont val="Tahoma"/>
            <family val="2"/>
          </rPr>
          <t xml:space="preserve"> de ejecutar la actividad y permite evitar desviaciones.
</t>
        </r>
        <r>
          <rPr>
            <b/>
            <sz val="9"/>
            <color indexed="81"/>
            <rFont val="Tahoma"/>
            <family val="2"/>
          </rPr>
          <t xml:space="preserve">
*CONTROL DETECTIVO</t>
        </r>
        <r>
          <rPr>
            <sz val="9"/>
            <color indexed="81"/>
            <rFont val="Tahoma"/>
            <family val="2"/>
          </rPr>
          <t xml:space="preserve">: Se realiza </t>
        </r>
        <r>
          <rPr>
            <b/>
            <sz val="9"/>
            <color indexed="81"/>
            <rFont val="Tahoma"/>
            <family val="2"/>
          </rPr>
          <t>EN EL MOMENTO</t>
        </r>
        <r>
          <rPr>
            <sz val="9"/>
            <color indexed="81"/>
            <rFont val="Tahoma"/>
            <family val="2"/>
          </rPr>
          <t xml:space="preserve"> de ejecutar la actividad.</t>
        </r>
      </text>
    </comment>
  </commentList>
</comments>
</file>

<file path=xl/sharedStrings.xml><?xml version="1.0" encoding="utf-8"?>
<sst xmlns="http://schemas.openxmlformats.org/spreadsheetml/2006/main" count="1288" uniqueCount="603">
  <si>
    <t>Tipo de Riesgo</t>
  </si>
  <si>
    <t>SI</t>
  </si>
  <si>
    <t>NO</t>
  </si>
  <si>
    <t>Interno</t>
  </si>
  <si>
    <t>ACCIÓN A TOMAR</t>
  </si>
  <si>
    <t>DESCRIPCIÓN</t>
  </si>
  <si>
    <t>Externo</t>
  </si>
  <si>
    <t>Interna y Externa</t>
  </si>
  <si>
    <t>Descriptor</t>
  </si>
  <si>
    <t>Moderado</t>
  </si>
  <si>
    <t>Mayor</t>
  </si>
  <si>
    <t>Catastrófico</t>
  </si>
  <si>
    <t>Proceso:</t>
  </si>
  <si>
    <t>Negativa</t>
  </si>
  <si>
    <t>Dependencia y Teléfono (Fuente de información):</t>
  </si>
  <si>
    <t>Meta:</t>
  </si>
  <si>
    <t>Seleccione Tipo de Causa</t>
  </si>
  <si>
    <t>Seleccione Tipo de Riesgo</t>
  </si>
  <si>
    <t>RIESGOS DE FRAUDE</t>
  </si>
  <si>
    <t>TIPO</t>
  </si>
  <si>
    <t>Los riesgos se clasifican así:</t>
  </si>
  <si>
    <t>TIPOLOGÍA DE RIESGO</t>
  </si>
  <si>
    <t>IDENTIFICACIÓN DEL RIESGO</t>
  </si>
  <si>
    <t>Riesgo de corrupción</t>
  </si>
  <si>
    <t>Riesgo de fraude</t>
  </si>
  <si>
    <t>IMPACTO</t>
  </si>
  <si>
    <t>PROBABILIDAD</t>
  </si>
  <si>
    <t>¿Existe un responsable asignado a la ejecución del control?</t>
  </si>
  <si>
    <t>¿El responsable tiene la autoridad y adecuada segregación de funciones en la ejecución del control?</t>
  </si>
  <si>
    <t>Cargo del Ejecutor del Control</t>
  </si>
  <si>
    <t xml:space="preserve">¿Las actividades que se desarrollan en el control realmente buscan por si sola prevenir o detectar las causas que pueden dar origen al riesgo, Ej.: verificar, validar, cotejar, comparar, revisar, etc.? </t>
  </si>
  <si>
    <t xml:space="preserve">¿Las observaciones, desviaciones o diferencias identificadas como resultados de la ejecución del control son investigadas y re-sueltas de manera oportuna? </t>
  </si>
  <si>
    <t>RESPONSABLE DEL CONTROL</t>
  </si>
  <si>
    <t>DETERMINACIÓN DE CONTROLES</t>
  </si>
  <si>
    <t>RESULTADO DE LA EVALUACIÓN DEL CONTROL</t>
  </si>
  <si>
    <t>Tipo de causa
(Externa ó
Interna)</t>
  </si>
  <si>
    <t>Frecuencia de ejecución del control</t>
  </si>
  <si>
    <t>CONSECUENCIAS POTENCIALES DEL RIESGO</t>
  </si>
  <si>
    <t>NIVEL</t>
  </si>
  <si>
    <t>DESCRIPTOR</t>
  </si>
  <si>
    <t>Se espera que el evento ocurra en la mayoría de las circunstancias.</t>
  </si>
  <si>
    <t>El evento podrá ocurrir en algún momento.</t>
  </si>
  <si>
    <t>FRECUENCIA DE OCURRENCIA</t>
  </si>
  <si>
    <t>TABLA DE PROBABILIDAD</t>
  </si>
  <si>
    <t>Riesgos de Gestión y de Seguridad Digital</t>
  </si>
  <si>
    <t>Riesgos de Corrupción y Fraude</t>
  </si>
  <si>
    <t>N/A</t>
  </si>
  <si>
    <t>MENOR</t>
  </si>
  <si>
    <t>MODERADO</t>
  </si>
  <si>
    <t>MAYOR</t>
  </si>
  <si>
    <t>CATASTRÓFICO</t>
  </si>
  <si>
    <t>VALOR IMPACTO   / CONSECUENCIA RIESGOS</t>
  </si>
  <si>
    <t>RIESGO DE GESTIÓN</t>
  </si>
  <si>
    <t>IMPACTO / CONSECUENCIAS CUALITATIVO</t>
  </si>
  <si>
    <t>-Impacto que afecte la ejecución presupuestal en un valor ≥50%.</t>
  </si>
  <si>
    <t>- Pérdida de cobertura en la prestación de los servicios de la entidad ≥50%.</t>
  </si>
  <si>
    <t>- Pago de indemnizaciones a terceros por acciones legales que pueden afectar el presupuesto total de la entidad en un valor ≥50%.</t>
  </si>
  <si>
    <t>- Pago de sanciones económicas por incumplimiento en la normatividad aplicable ante un ente regulador, las cuales afectan en un valor ≥50% del presupuesto general de la entidad.</t>
  </si>
  <si>
    <t>-Interrupción de las operaciones de la entidad por más de cinco (5) días.</t>
  </si>
  <si>
    <t>- Intervención por parte de un ente de control u otro ente regulador.</t>
  </si>
  <si>
    <t>- Pérdida de información crítica para la entidad que no se puede recuperar.</t>
  </si>
  <si>
    <t>- Incumplimiento en las metas y objetivos institucionales afectando de forma grave la ejecución presupuestal.</t>
  </si>
  <si>
    <t>- Imagen institucional afectada en el orden nacional o regional por actos o hechos de corrupción comprobados.</t>
  </si>
  <si>
    <t>-Impacto que afecte la ejecución presupuestal en un valor ≥20%.</t>
  </si>
  <si>
    <t>- Pérdida de cobertura en la prestación de los servicios de la entidad ≥20%.</t>
  </si>
  <si>
    <t>- Pago de indemnizaciones a terceros por acciones legales que pueden afectar el presupuesto total de la entidad en un valor ≥20%.</t>
  </si>
  <si>
    <t>- Pago de sanciones económicas por incumplimiento en la normatividad aplicable ante un ente regulador, las cuales afectan en un valor ≥20% del presupuesto general de la entidad.</t>
  </si>
  <si>
    <t>-Interrupción de las operaciones de la entidad por más de dos (2) días.</t>
  </si>
  <si>
    <t>- Pérdida de información crítica que puede ser recuperada de forma parcial o incompleta.</t>
  </si>
  <si>
    <t>- Sanción por parte del ente de control u otro ente regulador.</t>
  </si>
  <si>
    <t>- Incumplimiento en las metas y objetivos institucionales afectando el cumplimiento en las metas de gobierno.</t>
  </si>
  <si>
    <t>- Imagen institucional afectada en el orden nacional o regional por incumplimientos en la prestación del servicio a los usuarios o ciudadanos.</t>
  </si>
  <si>
    <t>-Impacto que afecte la ejecución presupuestal en un valor ≥5%.</t>
  </si>
  <si>
    <t>- Pérdida de cobertura en la prestación de los servicios de la entidad ≥10%.</t>
  </si>
  <si>
    <t>- Pago de indemnizaciones a terceros por acciones legales que pueden afectar el pre-supuesto total de la entidad en un valor ≥5%.</t>
  </si>
  <si>
    <t>- Pago de sanciones económicas por incumplimiento en la normatividad aplicable ante un ente regulador, las cuales afectan en un valor ≥5% del presupuesto general de la entidad.</t>
  </si>
  <si>
    <t>-Interrupción de las operaciones de la entidad por un (1) día.</t>
  </si>
  <si>
    <t>- Reclamaciones o quejas de los usuarios que podrían implicar una denuncia ante los entes reguladores o una demanda de largo alcance para la entidad.</t>
  </si>
  <si>
    <t>- Inoportunidad en la información, ocasionando retrasos en la atención a los usuarios.</t>
  </si>
  <si>
    <t>- Reproceso de actividades y aumento de carga operativa.</t>
  </si>
  <si>
    <t>- Imagen institucional afectada en el orden nacional o regional por retrasos en la prestación del servicio a los usuarios o ciudadanos.</t>
  </si>
  <si>
    <t>- Investigaciones penales, fiscales o disciplinarias.</t>
  </si>
  <si>
    <t>-Impacto que afecte la ejecución presupuestal en un valor ≥1%.</t>
  </si>
  <si>
    <t>- Pérdida de cobertura en la prestación de los servicios de la entidad ≥5%.</t>
  </si>
  <si>
    <t>- Pago de indemnizaciones a terceros por acciones legales que pueden afectar el pre-supuesto total de la entidad en un valor ≥1%.</t>
  </si>
  <si>
    <t>- Pago de sanciones económicas por incumplimiento en la normatividad aplicable ante un ente regulador, las cuales afectan en un valor ≥1% del presupuesto general de la entidad.</t>
  </si>
  <si>
    <t>-Interrupción de las operaciones de la entidad por algunas horas.</t>
  </si>
  <si>
    <t>- Quejas de los usuarios relacionadas con la indebida aplicación de la Ley disciplinaria vigente, dentro de las actuaciones disciplinarias.</t>
  </si>
  <si>
    <t>- Imagen institucional afectada localmente por retrasos en la prestación del servicio a los usuarios o ciudadanos.</t>
  </si>
  <si>
    <t>-Impacto que afecte la ejecución presupuestal en un valor ≥0,5%.</t>
  </si>
  <si>
    <t>- Pérdida de cobertura en la prestación de los servicios de la entidad ≥1%.</t>
  </si>
  <si>
    <t>- Pago de indemnizaciones a terceros por acciones legales que pueden afectar el presupuesto total de la entidad en un valor ≥0,5%.</t>
  </si>
  <si>
    <t>- Pago de sanciones económicas por incumplimiento en la normatividad aplicable ante un ente regulador, las cuales afectan en un valor ≥0,5% del presupuesto general de la entidad.</t>
  </si>
  <si>
    <t>-No hay interrupción de las operaciones de la entidad.</t>
  </si>
  <si>
    <t>- No se generan sanciones económicas o administrativas.</t>
  </si>
  <si>
    <t>- No se afecta la imagen institucional de forma significativa.</t>
  </si>
  <si>
    <t>TABLAS DE IMPACTO   / CONSECUENCIA RIESGOS</t>
  </si>
  <si>
    <t>-Afectación mayor o igual al 50% de la población.</t>
  </si>
  <si>
    <t>-Afectación mayor o igual al 50% del presupuesto anual de seguridad digital.</t>
  </si>
  <si>
    <t>-Afectación muy grave del medio ambiente que requiere de mayor o igual a 3 años de recuperación.</t>
  </si>
  <si>
    <t>-Afectación muy grave de la integridad de la información debido al interés particular de los empleados y terceros.</t>
  </si>
  <si>
    <t>- Afectación muy grave de la disponibilidad de la información debido al interés particular de los empleados y terceros.</t>
  </si>
  <si>
    <t>- Afectación muy grave de la confidencialidad de la información debido al interés particular de los empleados y terceros.</t>
  </si>
  <si>
    <t>-Afectación en un valor igual o mayor al 20% e inferior al 50% de la población.</t>
  </si>
  <si>
    <t>-Afectación en un valor igual o mayor al 20% e inferior al 50% del presupuesto anual de seguridad digital.</t>
  </si>
  <si>
    <t>-Afectación importante del medio ambiente que requiere de 1 a 3 años de recuperación.</t>
  </si>
  <si>
    <t>-Afectación grave de la integridad de la información debido al interés particular de los empleados y terceros.</t>
  </si>
  <si>
    <t>-Afectación grave de la disponibilidad de la información debido al interés particular de los empleados y terceros.</t>
  </si>
  <si>
    <t>-Afectación grave de la confidencialidad de la información debido al interés particular de los empleados y terceros.</t>
  </si>
  <si>
    <t>-Afectación en un valor igual o mayor al 10% y menor al 20% de la población.</t>
  </si>
  <si>
    <t>-Afectación en un valor igual o mayor al 10% y menor al 20% del presupuesto anual de seguridad digital.</t>
  </si>
  <si>
    <t>- Afectación leve del medio ambiente requiere de 3 meses a 1 año de recuperación.</t>
  </si>
  <si>
    <t>-Afectación moderada de la integridad de la información debido al interés particular de los empleados y terceros.</t>
  </si>
  <si>
    <t>-Afectación moderada de la disponibilidad de la información debido al interés particular de los empleados y terceros.</t>
  </si>
  <si>
    <t>-Afectación moderada de la confidencialidad de la información debido al interés particular de los empleados y terceros.</t>
  </si>
  <si>
    <t>-Afectación en un valor igual o mayor al 1% y menor al 10% de la población.</t>
  </si>
  <si>
    <t>-Afectación en un valor igual o mayor al 1% y menor al 10% del presupuesto anual de seguridad digital.</t>
  </si>
  <si>
    <t>-Afectación leve del medio ambiente requiere de Afectación leve del medio ambiente requiere de 1 a 3 meses de recuperación.</t>
  </si>
  <si>
    <t>-Afectación leve de la integridad.</t>
  </si>
  <si>
    <t>-Afectación leve de la disponibilidad.</t>
  </si>
  <si>
    <t>-Afectación leve de la confidencialidad.</t>
  </si>
  <si>
    <t>-Afectación en un valor menor al 1% de la población.</t>
  </si>
  <si>
    <t>-Afectación en un valor menor al 1% del presupuesto anual de seguridad digital.</t>
  </si>
  <si>
    <t>-No hay afectación medioambiental.</t>
  </si>
  <si>
    <t>-Sin afectación de la integridad.</t>
  </si>
  <si>
    <t>-Sin afectación de la disponibilidad.</t>
  </si>
  <si>
    <t>-Sin afectación de la confidencialidad.</t>
  </si>
  <si>
    <t>Tabla de preguntas para calificar el impacto / consecuencia – 
RIESGO DE CORRUPCIÓN Y FRAUDE</t>
  </si>
  <si>
    <t>No.</t>
  </si>
  <si>
    <t>PREGUNTA: Si el Riesgo de Corrupción o Fraude se materializa podría?</t>
  </si>
  <si>
    <t>RESPUESTA</t>
  </si>
  <si>
    <t xml:space="preserve">¿Afectar al grupo de funcionarios del proceso? </t>
  </si>
  <si>
    <t xml:space="preserve">¿Afectar el cumplimiento de metas y objetivos de la dependencia? </t>
  </si>
  <si>
    <t xml:space="preserve">¿Afectar el cumplimiento de misión de la entidad? </t>
  </si>
  <si>
    <t xml:space="preserve">¿Afectar el cumplimiento de la misión del sector al que pertenece la entidad? </t>
  </si>
  <si>
    <t xml:space="preserve">¿Generar pérdida de confianza de la entidad, afectando su reputación? </t>
  </si>
  <si>
    <t xml:space="preserve">¿Generar pérdida de recursos económicos? </t>
  </si>
  <si>
    <t xml:space="preserve">¿Afectar la generación de los productos o la prestación de servicios? </t>
  </si>
  <si>
    <t xml:space="preserve">¿Dar lugar al detrimento de calidad de vida de la comunidad por la pérdida del bien, servicios o recursos públicos? </t>
  </si>
  <si>
    <t xml:space="preserve">¿Generar pérdida de información de la entidad? </t>
  </si>
  <si>
    <t xml:space="preserve">¿Generar intervención de los órganos de control, de la Fiscalía u otro ente? </t>
  </si>
  <si>
    <t xml:space="preserve">¿Dar lugar a procesos sancionatorios? </t>
  </si>
  <si>
    <t xml:space="preserve">¿Dar lugar a procesos disciplinarios? </t>
  </si>
  <si>
    <t xml:space="preserve">¿Dar lugar a procesos fiscales? </t>
  </si>
  <si>
    <t xml:space="preserve">¿Dar lugar a procesos penales? </t>
  </si>
  <si>
    <t xml:space="preserve">¿Generar pérdida de credibilidad del sector? </t>
  </si>
  <si>
    <t xml:space="preserve">¿Ocasionar lesiones físicas o pérdida de vidas humanas? </t>
  </si>
  <si>
    <t xml:space="preserve">¿Afectar la imagen regional? </t>
  </si>
  <si>
    <t xml:space="preserve">¿Afectar la imagen nacional? </t>
  </si>
  <si>
    <t xml:space="preserve">¿Generar daño ambiental? </t>
  </si>
  <si>
    <t>TOTAL RESPUESTAS AFIRMATIVAS</t>
  </si>
  <si>
    <t>CANTIDAD DE PREGUNTAS AFIRMATIVAS</t>
  </si>
  <si>
    <t>DOCE a DIECINUEVE preguntas</t>
  </si>
  <si>
    <t>Genera consecuencias desastrosas para la entidad</t>
  </si>
  <si>
    <t>SEIS a ONCE preguntas</t>
  </si>
  <si>
    <t>Genera altas consecuencias sobre la entidad.</t>
  </si>
  <si>
    <t>UNA a CINCO pregunta(s)</t>
  </si>
  <si>
    <t>Genera medianas consecuencias sobre la entidad</t>
  </si>
  <si>
    <t>Ver cantidad de preguntas afirmativas se ubican en la siguiente tabla y se determina el impacto / consecuencias del riesgo de corrupción y fraude:</t>
  </si>
  <si>
    <t>Seleccione la probabilidad</t>
  </si>
  <si>
    <t>Seleccione la impacto</t>
  </si>
  <si>
    <t>Valor númerico del IMPACTO</t>
  </si>
  <si>
    <t>DESCRIPCIÓN DEL IMPACTO</t>
  </si>
  <si>
    <t>ZONA RIESGO</t>
  </si>
  <si>
    <t>ZONA DE RIESGO</t>
  </si>
  <si>
    <t>Extremo</t>
  </si>
  <si>
    <t xml:space="preserve">Alto </t>
  </si>
  <si>
    <t>Bajo</t>
  </si>
  <si>
    <t>MAPAS DE CALOR</t>
  </si>
  <si>
    <t>Nivel</t>
  </si>
  <si>
    <t>Alto</t>
  </si>
  <si>
    <t>Menor</t>
  </si>
  <si>
    <r>
      <t xml:space="preserve">ZONAS DE </t>
    </r>
    <r>
      <rPr>
        <b/>
        <u/>
        <sz val="11"/>
        <color theme="1"/>
        <rFont val="Arial"/>
        <family val="2"/>
      </rPr>
      <t>RIESGO DE GESTIÓN Y SEGURIDAD DIGITAL</t>
    </r>
  </si>
  <si>
    <t xml:space="preserve">Nivel </t>
  </si>
  <si>
    <r>
      <t xml:space="preserve">ZONAS DE </t>
    </r>
    <r>
      <rPr>
        <b/>
        <u/>
        <sz val="11"/>
        <color theme="1"/>
        <rFont val="Arial"/>
        <family val="2"/>
      </rPr>
      <t>RIESGO DE CORRUPCIÓN FRAUDE</t>
    </r>
  </si>
  <si>
    <t>Seleccione la zona del riesgo</t>
  </si>
  <si>
    <t>Seleccione la acción</t>
  </si>
  <si>
    <r>
      <t xml:space="preserve">DESCRIPCIÓN DEL CONTROL
</t>
    </r>
    <r>
      <rPr>
        <sz val="10"/>
        <rFont val="Arial"/>
        <family val="2"/>
      </rPr>
      <t>(Un control por cada causa, si no hay control se escribe "No existe control")</t>
    </r>
  </si>
  <si>
    <t>¿Se deja evidencia o rastro de la ejecución del control que permita a cualquier tercero con la evidencia llegar a la misma conclusión?</t>
  </si>
  <si>
    <t>Seleccione</t>
  </si>
  <si>
    <t>CRITERIOS DE EVALUACIÓN DE LOS CONTROLES</t>
  </si>
  <si>
    <t>EVIDENCIA DE LA APLICACIÓN DEL CONTROL</t>
  </si>
  <si>
    <t>EVALUACIÓN DEL CONTROL</t>
  </si>
  <si>
    <r>
      <t xml:space="preserve">VALORACIÓN DEL RIESGO RESIDUAL 
</t>
    </r>
    <r>
      <rPr>
        <sz val="12"/>
        <rFont val="Arial"/>
        <family val="2"/>
      </rPr>
      <t>(después de controles)</t>
    </r>
  </si>
  <si>
    <r>
      <t xml:space="preserve">ANÁLISIS Y VALORACIÓN DEL RIESGO INHERENTE 
</t>
    </r>
    <r>
      <rPr>
        <sz val="12"/>
        <rFont val="Arial"/>
        <family val="2"/>
      </rPr>
      <t>(antes de controles)</t>
    </r>
  </si>
  <si>
    <t>EVITAR EL RIESGO</t>
  </si>
  <si>
    <t>REDUCIR EL RIESGO</t>
  </si>
  <si>
    <t xml:space="preserve">ZONA DE RIESGO </t>
  </si>
  <si>
    <t>NIVEL DE ACEPTACIÓN DEL RIESGO RESIDUAL</t>
  </si>
  <si>
    <t>Corrupción y Fraude</t>
  </si>
  <si>
    <t>Valor númerico de la PROBABILIDAD</t>
  </si>
  <si>
    <t>VERSIÓN</t>
  </si>
  <si>
    <t>FECHA</t>
  </si>
  <si>
    <t>DESCRIPCIÓN DEL CAMBIO</t>
  </si>
  <si>
    <t>HISTORIAL DE CAMBIOS DEL CONTENIDO</t>
  </si>
  <si>
    <t>REVISADO POR:
(nombre y cargo)</t>
  </si>
  <si>
    <t>Sistema de Gestión:</t>
  </si>
  <si>
    <t>Frecuencia de Medición:</t>
  </si>
  <si>
    <t>Unidad de medida:</t>
  </si>
  <si>
    <t>Formula matemática (numerador / denominador):</t>
  </si>
  <si>
    <t>Positiva</t>
  </si>
  <si>
    <t>Tendencia:</t>
  </si>
  <si>
    <t>Dueño (Nombre de personas para habilitar permiso de reporte):</t>
  </si>
  <si>
    <t>Responsable del Seguimiento (cargo y nombre):</t>
  </si>
  <si>
    <t>Medición de Riesgos</t>
  </si>
  <si>
    <t>Familia:</t>
  </si>
  <si>
    <t>Fuente de Información (Entidad ) (De donde provienen los datos para medir el indicador?):</t>
  </si>
  <si>
    <t>Propósito del Indicador:</t>
  </si>
  <si>
    <t>Nombre del Indicador:</t>
  </si>
  <si>
    <t>FICHA INDICADOR DE RIESGO (ISOLUCIÓN)</t>
  </si>
  <si>
    <r>
      <t xml:space="preserve">CAUSA(S)
</t>
    </r>
    <r>
      <rPr>
        <sz val="10"/>
        <rFont val="Arial"/>
        <family val="2"/>
      </rPr>
      <t>(escribir una causa por fila)</t>
    </r>
  </si>
  <si>
    <r>
      <t xml:space="preserve">TIPO DE CAUSA
</t>
    </r>
    <r>
      <rPr>
        <sz val="10"/>
        <rFont val="Arial"/>
        <family val="2"/>
      </rPr>
      <t>(Externa ó
Interna)</t>
    </r>
  </si>
  <si>
    <r>
      <t xml:space="preserve">Responsable(s) del Riesgo
</t>
    </r>
    <r>
      <rPr>
        <sz val="10"/>
        <rFont val="Arial"/>
        <family val="2"/>
      </rPr>
      <t>(cargo)</t>
    </r>
  </si>
  <si>
    <t>Área/ Dependencia responsable del riesgo</t>
  </si>
  <si>
    <t>Ident.</t>
  </si>
  <si>
    <t>Los riesgos identificados en la Matriz de Gestión de Riesgos se encuentran ubicados en el siguiente mapa:</t>
  </si>
  <si>
    <t>APROBADO POR:
(nombre y cargo)</t>
  </si>
  <si>
    <t>ACEPTAR EL RIESGO</t>
  </si>
  <si>
    <t>Muy Alta</t>
  </si>
  <si>
    <t>Alta</t>
  </si>
  <si>
    <t>Media</t>
  </si>
  <si>
    <t>Baja</t>
  </si>
  <si>
    <t>Muy Baja</t>
  </si>
  <si>
    <t>Leve</t>
  </si>
  <si>
    <r>
      <t xml:space="preserve">ZONA DE RIESGO INHERENTE 
</t>
    </r>
    <r>
      <rPr>
        <b/>
        <sz val="11"/>
        <color rgb="FF0070C0"/>
        <rFont val="Arial"/>
        <family val="2"/>
      </rPr>
      <t xml:space="preserve">(Severidad) </t>
    </r>
  </si>
  <si>
    <r>
      <t xml:space="preserve">NIVEL DE ACEPTACIÓN DEL RIESGO 
</t>
    </r>
    <r>
      <rPr>
        <sz val="11"/>
        <color rgb="FF0070C0"/>
        <rFont val="Arial"/>
        <family val="2"/>
      </rPr>
      <t>(RAE)</t>
    </r>
  </si>
  <si>
    <t>CLASIFICACION DE RIESGO</t>
  </si>
  <si>
    <t>BAJO</t>
  </si>
  <si>
    <t>ALTO</t>
  </si>
  <si>
    <t>IMPLEMENTACION</t>
  </si>
  <si>
    <t>Documento Evidencia</t>
  </si>
  <si>
    <t>CLASIFICACION</t>
  </si>
  <si>
    <t>RIESGOS DE GESTION</t>
  </si>
  <si>
    <t>EJECUCION Y ADMINISTRACION DE PROCESOS</t>
  </si>
  <si>
    <t xml:space="preserve">Pérdidas derivadas de errores en la ejecución y administración de procesos. </t>
  </si>
  <si>
    <t>FALLAS TECNOLÓGICAS</t>
  </si>
  <si>
    <t>RELACIONES LABORALES</t>
  </si>
  <si>
    <t xml:space="preserve">Pérdidas que surgen de acciones contrarias a las leyes o acuerdos de empleo, salud o seguridad, del pago de demandas por daños personales o de discriminación. </t>
  </si>
  <si>
    <t>USUARIOS, PRODUCTOS Y PRÁCTICAS</t>
  </si>
  <si>
    <t xml:space="preserve">Fallas negligentes o involuntarias de las obligaciones frente a los usuarios y que impiden satisfacer una obligación profesional frente a éstos. </t>
  </si>
  <si>
    <t>DAÑOS A ACTIVOS FIJOS/ EVENTOS EXTERNOS</t>
  </si>
  <si>
    <t xml:space="preserve">Pérdida por daños o extravíos de los activos fijos por desastres naturales u otros riesgos/eventos externos como atentados, vandalismo, orden público. </t>
  </si>
  <si>
    <t xml:space="preserve">RIESGOS DE SEGURIDAD DE LA INFORMACION </t>
  </si>
  <si>
    <t>Pérdida de confidencialidad,</t>
  </si>
  <si>
    <t xml:space="preserve">Posibilidad de combinación de amenazas y vulnerabilidades en el entorno digital. Puede debilitar el logro de objetivos económicos y sociales, afectar la soberanía nacional, la integridad territorial, el orden constitucional y los intereses nacionales. Incluye aspectos relacionados con el ambiente físico, digital y las personas. </t>
  </si>
  <si>
    <t xml:space="preserve">Pérdida de integridad </t>
  </si>
  <si>
    <t>Pérdida de disponibilidad de los activos de información</t>
  </si>
  <si>
    <t>FRAUDE EXTERNO</t>
  </si>
  <si>
    <t xml:space="preserve">Pérdida derivada de actos de fraude por personas ajenas a la organización (no participa personal de la entidad). </t>
  </si>
  <si>
    <t>FRAUDE INTERNO</t>
  </si>
  <si>
    <t xml:space="preserve">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</si>
  <si>
    <t xml:space="preserve">RIESGOS DE CORRUPCIÓN </t>
  </si>
  <si>
    <t xml:space="preserve">Posibilidad de que, por acción u omisión, se use el poder para desviar la gestión de lo público hacia un beneficio privado. </t>
  </si>
  <si>
    <t>DESCRIPCIÓN DEL RIESGO 
(Qué, Cómo y por Qué?</t>
  </si>
  <si>
    <t>Ejecución y Administración de Procesos (Gestión)</t>
  </si>
  <si>
    <t xml:space="preserve">Fallas Tecnólogicas (Gestión) </t>
  </si>
  <si>
    <t xml:space="preserve">Relaciones Laborales (Gestión) </t>
  </si>
  <si>
    <t>Usuarios, productos y practicas (Gestión)</t>
  </si>
  <si>
    <t>Riesgo de seguridad de la información</t>
  </si>
  <si>
    <t>MUY BAJA</t>
  </si>
  <si>
    <t>BAJA</t>
  </si>
  <si>
    <t>MEDIA</t>
  </si>
  <si>
    <t>ALTA</t>
  </si>
  <si>
    <t>MUY ALTA</t>
  </si>
  <si>
    <t>LEVE</t>
  </si>
  <si>
    <t>MODERADO (RC-F)</t>
  </si>
  <si>
    <t>MAYOR (RC-F)</t>
  </si>
  <si>
    <t>CATASTRÓFICO (RC-F)</t>
  </si>
  <si>
    <t>EXTREMO</t>
  </si>
  <si>
    <t>ALTO (RC/F)</t>
  </si>
  <si>
    <t>EXTREMO (RC/F)</t>
  </si>
  <si>
    <t>MODERADO (RC/F)</t>
  </si>
  <si>
    <t>Asignado</t>
  </si>
  <si>
    <t>No Asignado</t>
  </si>
  <si>
    <t>Adecuado</t>
  </si>
  <si>
    <t>Inadecuado</t>
  </si>
  <si>
    <t>Continua</t>
  </si>
  <si>
    <t>Aleatoria</t>
  </si>
  <si>
    <t>Prevenir</t>
  </si>
  <si>
    <t>Detectar</t>
  </si>
  <si>
    <t>Corregir</t>
  </si>
  <si>
    <t>Automático</t>
  </si>
  <si>
    <t>Manual</t>
  </si>
  <si>
    <t>Documentado</t>
  </si>
  <si>
    <t>Sin documentar</t>
  </si>
  <si>
    <t>Código y Nombre completo del documento</t>
  </si>
  <si>
    <t>ESTADO DE LA DOCUMENTACION</t>
  </si>
  <si>
    <t>Con Registro</t>
  </si>
  <si>
    <t>Sin Registro</t>
  </si>
  <si>
    <t>¿Se genera alguna evidencia y/o registro con la ejecución del control?</t>
  </si>
  <si>
    <t>ZONA RIESGO RESIDUAL</t>
  </si>
  <si>
    <r>
      <t xml:space="preserve">Errores en </t>
    </r>
    <r>
      <rPr>
        <i/>
        <sz val="10"/>
        <rFont val="Arial"/>
        <family val="2"/>
      </rPr>
      <t>hardware</t>
    </r>
    <r>
      <rPr>
        <sz val="10"/>
        <rFont val="Arial"/>
        <family val="2"/>
      </rPr>
      <t xml:space="preserve">, </t>
    </r>
    <r>
      <rPr>
        <i/>
        <sz val="10"/>
        <rFont val="Arial"/>
        <family val="2"/>
      </rPr>
      <t>software</t>
    </r>
    <r>
      <rPr>
        <sz val="10"/>
        <rFont val="Arial"/>
        <family val="2"/>
      </rPr>
      <t xml:space="preserve">, telecomunicaciones, interrupción de servicios básicos. </t>
    </r>
  </si>
  <si>
    <t>FRECUENCIA DE LA ACTIVIDAD</t>
  </si>
  <si>
    <t>La actividad que conlleva el riesgo se ejecuta como máximo 2 veces por año.</t>
  </si>
  <si>
    <t xml:space="preserve">El evento puede ocurrir solo en circunstancias excepcionales (poco comunes o anormales). </t>
  </si>
  <si>
    <t>La actividad que conlleva el riesgo se ejecuta de 3 a 24 veces por año.</t>
  </si>
  <si>
    <t xml:space="preserve">El evento puede ocurrir en algún momento. </t>
  </si>
  <si>
    <t>La actividad que conlleva el riesgo se ejecuta de 24 a 500 veces por año.</t>
  </si>
  <si>
    <t>La actividad que conlleva el riesgo se ejecuta de 500 veces al año y máximo 5.000 veces por año.</t>
  </si>
  <si>
    <t xml:space="preserve">Es viable que el evento ocurra en la mayoría de las circunstancias. </t>
  </si>
  <si>
    <t>La actividad que conlleva el riesgo se ejecuta más de 5.000 veces por año.</t>
  </si>
  <si>
    <t>CATASTRÓFICO
100%</t>
  </si>
  <si>
    <t>MAYOR
80%</t>
  </si>
  <si>
    <t>MODERADO
60%</t>
  </si>
  <si>
    <t>MENOR
40%</t>
  </si>
  <si>
    <t>RIESGO DE SEGURIDAD DE LA INFORMACION</t>
  </si>
  <si>
    <t>ICUANTITATIVAS - ECONOMICA</t>
  </si>
  <si>
    <t>CUALITATIVAS - REPUTACIONAL</t>
  </si>
  <si>
    <t>LEVE
20%</t>
  </si>
  <si>
    <r>
      <t xml:space="preserve">ZONAS DE </t>
    </r>
    <r>
      <rPr>
        <b/>
        <u/>
        <sz val="11"/>
        <color theme="1"/>
        <rFont val="Arial"/>
        <family val="2"/>
      </rPr>
      <t>RIESGO DE GESTIÓN Y SEGURIDAD DE LA INFORMACION</t>
    </r>
  </si>
  <si>
    <t>Gestión y Seguridad de la Información</t>
  </si>
  <si>
    <r>
      <t xml:space="preserve">ACEPTAR - </t>
    </r>
    <r>
      <rPr>
        <b/>
        <sz val="10"/>
        <color rgb="FF833C0C"/>
        <rFont val="Arial"/>
        <family val="2"/>
      </rPr>
      <t>EVITAR</t>
    </r>
  </si>
  <si>
    <r>
      <t xml:space="preserve">Ningún </t>
    </r>
    <r>
      <rPr>
        <sz val="10"/>
        <color rgb="FF000000"/>
        <rFont val="Arial"/>
        <family val="2"/>
      </rPr>
      <t>riesgo de corrupción podrá ser aceptado.</t>
    </r>
  </si>
  <si>
    <r>
      <t>EVITAR</t>
    </r>
    <r>
      <rPr>
        <sz val="10"/>
        <color rgb="FF806000"/>
        <rFont val="Arial"/>
        <family val="2"/>
      </rPr>
      <t xml:space="preserve"> - </t>
    </r>
    <r>
      <rPr>
        <b/>
        <sz val="10"/>
        <color rgb="FF833B0C"/>
        <rFont val="Arial"/>
        <family val="2"/>
      </rPr>
      <t>REDUCIR (TRANSFIRIENDO O COMPARTIENDO) - ACEPTAR</t>
    </r>
  </si>
  <si>
    <r>
      <t xml:space="preserve">REDUCIR (TRANSFIRIENDO O COMPARTIENDO) - </t>
    </r>
    <r>
      <rPr>
        <b/>
        <sz val="10"/>
        <color rgb="FF833C0C"/>
        <rFont val="Arial"/>
        <family val="2"/>
      </rPr>
      <t>EVITAR</t>
    </r>
  </si>
  <si>
    <r>
      <t>EVITAR</t>
    </r>
    <r>
      <rPr>
        <sz val="10"/>
        <color rgb="FF806000"/>
        <rFont val="Arial"/>
        <family val="2"/>
      </rPr>
      <t xml:space="preserve"> - </t>
    </r>
    <r>
      <rPr>
        <b/>
        <sz val="10"/>
        <color rgb="FF833B0C"/>
        <rFont val="Arial"/>
        <family val="2"/>
      </rPr>
      <t>REDUCIR (TRANSFIRIENDO O COMPARTIENDO)</t>
    </r>
  </si>
  <si>
    <t>Los riesgos ubicados en esta zona deben contar con un indicador de riesgos</t>
  </si>
  <si>
    <t>CRITERIO DE EVALUACIÓN</t>
  </si>
  <si>
    <t>DESCRIPCION</t>
  </si>
  <si>
    <t>ASPECTO A EVALUAR EN EL DISEÑO DEL CONTROL</t>
  </si>
  <si>
    <t>PESO</t>
  </si>
  <si>
    <r>
      <t>1.</t>
    </r>
    <r>
      <rPr>
        <b/>
        <sz val="7"/>
        <color theme="1"/>
        <rFont val="Times New Roman"/>
        <family val="1"/>
      </rPr>
      <t xml:space="preserve">   </t>
    </r>
    <r>
      <rPr>
        <b/>
        <sz val="10"/>
        <color theme="1"/>
        <rFont val="Arial"/>
        <family val="2"/>
      </rPr>
      <t>Responsable</t>
    </r>
  </si>
  <si>
    <t>El responsable tiene la autoridad y adecuada segregación de funciones en la ejecución del control</t>
  </si>
  <si>
    <t>-</t>
  </si>
  <si>
    <r>
      <t>2.</t>
    </r>
    <r>
      <rPr>
        <b/>
        <sz val="7"/>
        <color theme="1"/>
        <rFont val="Times New Roman"/>
        <family val="1"/>
      </rPr>
      <t xml:space="preserve">   </t>
    </r>
    <r>
      <rPr>
        <b/>
        <sz val="10"/>
        <color theme="1"/>
        <rFont val="Arial"/>
        <family val="2"/>
      </rPr>
      <t>Frecuencia</t>
    </r>
  </si>
  <si>
    <t>El control se aplica siempre que se realiza la actividad que conlleva el riesgo.</t>
  </si>
  <si>
    <t>El control se aplica aleatoriamente a la actividad que conlleva el riesgo</t>
  </si>
  <si>
    <r>
      <t>3.</t>
    </r>
    <r>
      <rPr>
        <b/>
        <sz val="7"/>
        <color theme="1"/>
        <rFont val="Times New Roman"/>
        <family val="1"/>
      </rPr>
      <t xml:space="preserve">   </t>
    </r>
    <r>
      <rPr>
        <b/>
        <sz val="10"/>
        <color theme="1"/>
        <rFont val="Arial"/>
        <family val="2"/>
      </rPr>
      <t>Propósito</t>
    </r>
  </si>
  <si>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</si>
  <si>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</si>
  <si>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</si>
  <si>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r>
      <t>4.</t>
    </r>
    <r>
      <rPr>
        <b/>
        <sz val="7"/>
        <rFont val="Times New Roman"/>
        <family val="1"/>
      </rPr>
      <t xml:space="preserve">    </t>
    </r>
    <r>
      <rPr>
        <sz val="10"/>
        <color rgb="FF0070C0"/>
        <rFont val="Arial"/>
        <family val="2"/>
      </rPr>
      <t>Implementación</t>
    </r>
  </si>
  <si>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</si>
  <si>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</si>
  <si>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t>5.</t>
    </r>
    <r>
      <rPr>
        <b/>
        <sz val="7"/>
        <rFont val="Times New Roman"/>
        <family val="1"/>
      </rPr>
      <t xml:space="preserve">    </t>
    </r>
    <r>
      <rPr>
        <b/>
        <sz val="10"/>
        <color rgb="FF0070C0"/>
        <rFont val="Arial"/>
        <family val="2"/>
      </rPr>
      <t>Estado de la documentación</t>
    </r>
  </si>
  <si>
    <t>Controles que están documentados en el proceso, ya sea en manuales, procedimientos, flujogramas o cualquier otro documento propio del proceso.</t>
  </si>
  <si>
    <t>Identifica a los controles que pese a que se ejecutan en el proceso no se encuentran documentados en ningún documento propio del proceso.</t>
  </si>
  <si>
    <t>7. Evidencia de la ejecución del control</t>
  </si>
  <si>
    <t>Con registro</t>
  </si>
  <si>
    <t>El control deja un registro permite evidencia la ejecución del control.</t>
  </si>
  <si>
    <t>Sin registro</t>
  </si>
  <si>
    <t>El control no deja registro de la ejecución del control.</t>
  </si>
  <si>
    <t>TOTAL VALORACION CONTROL #______</t>
  </si>
  <si>
    <t>Máximo 50%, mínimo 25%</t>
  </si>
  <si>
    <t>ELABORADO POR:
(nombre y cargo)</t>
  </si>
  <si>
    <t>ZONA DE RIESGO RESIDUAL</t>
  </si>
  <si>
    <t xml:space="preserve">FRECUENCIA DE EJECUCION DEL CONTROL </t>
  </si>
  <si>
    <r>
      <t xml:space="preserve">TIPO
</t>
    </r>
    <r>
      <rPr>
        <sz val="10"/>
        <rFont val="Arial"/>
        <family val="2"/>
      </rPr>
      <t xml:space="preserve">(Prevenir, detectar </t>
    </r>
    <r>
      <rPr>
        <sz val="10"/>
        <color rgb="FF0070C0"/>
        <rFont val="Arial"/>
        <family val="2"/>
      </rPr>
      <t>o corregir</t>
    </r>
    <r>
      <rPr>
        <sz val="10"/>
        <rFont val="Arial"/>
        <family val="2"/>
      </rPr>
      <t>)</t>
    </r>
  </si>
  <si>
    <t>Legales (Gestión)</t>
  </si>
  <si>
    <t>Acceso no autorizado a servicios de aplicación e infraestructura</t>
  </si>
  <si>
    <t>RC-2</t>
  </si>
  <si>
    <t>RC-3</t>
  </si>
  <si>
    <t>RC-4</t>
  </si>
  <si>
    <t>RC-5</t>
  </si>
  <si>
    <t>RC-7</t>
  </si>
  <si>
    <t>RC-8</t>
  </si>
  <si>
    <t>RC-9</t>
  </si>
  <si>
    <t>RC-10</t>
  </si>
  <si>
    <t>RC-11</t>
  </si>
  <si>
    <t>RC-12</t>
  </si>
  <si>
    <t>Posibilidad de afectación reputacional, por quejas de los grupos de valor o partes intersadas, por acceso no autorizado y uso indebido a datos y/o  información, para beneficio propio o de un particular</t>
  </si>
  <si>
    <t>RC-13</t>
  </si>
  <si>
    <t>RC-14</t>
  </si>
  <si>
    <t>RC-15</t>
  </si>
  <si>
    <t>RC-16</t>
  </si>
  <si>
    <t>RC-17</t>
  </si>
  <si>
    <t>Listas de Asistencia - Ayudas de memoria</t>
  </si>
  <si>
    <t>Listados de asistencia, ayudas de memoria, reportes de servicio</t>
  </si>
  <si>
    <t>Formulación del mapa de riesgos de corrupción 2020</t>
  </si>
  <si>
    <t>Fecha del Reporte</t>
  </si>
  <si>
    <t>Acciones Adelantadas</t>
  </si>
  <si>
    <t>Responsable</t>
  </si>
  <si>
    <t>Evidencia de las acciones adelantadas</t>
  </si>
  <si>
    <t>¿El riesgo se materializó?</t>
  </si>
  <si>
    <t>¿Por qué?</t>
  </si>
  <si>
    <t>No</t>
  </si>
  <si>
    <t>Lider Gestión Banco Local de Proyectos</t>
  </si>
  <si>
    <t>Lider Gestión de Políticas</t>
  </si>
  <si>
    <t xml:space="preserve">Lider  Gestión de Planes, programas y proyectos </t>
  </si>
  <si>
    <t>Lider Comunicación Pública Local</t>
  </si>
  <si>
    <t>Lider  Rendición de Cuentas Local</t>
  </si>
  <si>
    <t>Lider  Gestión de Desarrollo y usos del suelo</t>
  </si>
  <si>
    <t>Lider Gestión del Espacio Publico</t>
  </si>
  <si>
    <t>Lider  Gestión de Participación Ciudadana</t>
  </si>
  <si>
    <t>Lider Gestión Financiera</t>
  </si>
  <si>
    <t>Lider  Gestión de Recursos humanos</t>
  </si>
  <si>
    <t>Lider Gestión Jurídica</t>
  </si>
  <si>
    <t>Lider  Gestión de Contratación</t>
  </si>
  <si>
    <t>Lider Gestión de Informática</t>
  </si>
  <si>
    <t>Lider  Gestión de Bienes Muebles e Inmuebles</t>
  </si>
  <si>
    <t>Lider Atención al Ciudadano</t>
  </si>
  <si>
    <t xml:space="preserve">Lider  Gestión Documental </t>
  </si>
  <si>
    <t xml:space="preserve"> Gestión Banco Local de Proyectos</t>
  </si>
  <si>
    <t>Gestión de Políticas</t>
  </si>
  <si>
    <t xml:space="preserve"> Gestión de Planes, programas y proyectos </t>
  </si>
  <si>
    <t xml:space="preserve"> Comunicación Pública Local</t>
  </si>
  <si>
    <t>Rendición de Cuentas Local</t>
  </si>
  <si>
    <t xml:space="preserve"> Gestión de Desarrollo y usos del suelo</t>
  </si>
  <si>
    <t>Gestión del Espacio Publico</t>
  </si>
  <si>
    <t xml:space="preserve">  Gestión de Participación Ciudadana</t>
  </si>
  <si>
    <t>Gestión Financiera</t>
  </si>
  <si>
    <t xml:space="preserve"> Gestión de Recursos humanos</t>
  </si>
  <si>
    <t>Gestión de Informática</t>
  </si>
  <si>
    <t>Gestión Jurídica</t>
  </si>
  <si>
    <t>Gestion de Bienes Muebles e Inmuebles</t>
  </si>
  <si>
    <t>Atención al Ciudadano</t>
  </si>
  <si>
    <t xml:space="preserve"> Gestión Documental </t>
  </si>
  <si>
    <t xml:space="preserve">NOMBRE PROCESO </t>
  </si>
  <si>
    <t>CODIGO</t>
  </si>
  <si>
    <t>CODIGO Y NOMBRE DEL PROCESO</t>
  </si>
  <si>
    <t>GPL</t>
  </si>
  <si>
    <t>GBP</t>
  </si>
  <si>
    <t>GPP</t>
  </si>
  <si>
    <t>CP</t>
  </si>
  <si>
    <t>RC</t>
  </si>
  <si>
    <t>GUS</t>
  </si>
  <si>
    <t>GEP</t>
  </si>
  <si>
    <t>GPC</t>
  </si>
  <si>
    <t>GRH</t>
  </si>
  <si>
    <t>GJ</t>
  </si>
  <si>
    <t>GI</t>
  </si>
  <si>
    <t>GB</t>
  </si>
  <si>
    <t>AC</t>
  </si>
  <si>
    <t>GC</t>
  </si>
  <si>
    <t>GD</t>
  </si>
  <si>
    <t>RC-6</t>
  </si>
  <si>
    <t>Posibilidad de  perdida  reputacional por uso indebido de información confidencial, para beneficio propio o de un tercero</t>
  </si>
  <si>
    <t>1. Pérdida de credibibilidad y confianza  
2. Acciones disciplinarias 
3.  investigaciones</t>
  </si>
  <si>
    <t xml:space="preserve">1. Sanción disciplinaria por la no aplicación de la normatividad  
2. Incumplimiento de la
ética profesional del
equipo de trabajo.
</t>
  </si>
  <si>
    <t>1. Investigaciones disciplinarias, penales, fiscales y civiles.
2. Incumplimiento de disposiciones internas</t>
  </si>
  <si>
    <t>1. Pérdida de credibilidad en la imagen institucional.
2. Demandas judiciales en contra de la localidad.
3. Detrimento del patrimonio de la entidad.</t>
  </si>
  <si>
    <t>Posibilidad de afectación reputacional para la entidad por la pérdida intencional de documentos en el manejo documental y de archivo por parte de los servidores públicos y contratistas de la Alcaldia Local</t>
  </si>
  <si>
    <t>1.Sanciones Disciplinarias, Fiscales y penales
2. Pérdida total o parcial de la memoria institucional
3. Pérdida de la información primaria, secundaria y documental que soportan el desarrollo de los procesos adelantados por la Alcaldia Local</t>
  </si>
  <si>
    <t>Los funcionarios y/o contratistas del grupo de documental verificaran la Implementación de los inventarios documentales en cumplimiento de la Ley 594 de 2000 Art. 11, 15 y 26, en lo relacionado con la entrega de los inventarios por parte de todos los procesos de la entidad</t>
  </si>
  <si>
    <t>El Lider del proceso y/o servidores publicos y/o contratistas designados del grupo de gestion documental informaran sobre los cambios en las políticas de conservación de archivo aplicables en la entidad, en caso de requerirse</t>
  </si>
  <si>
    <t>El Lider del proceso y/o servidores publicos y/o contratistas  del grupo de documental prestaran asistencias técnica a los procesos de la entidad en todo lo referente a la gestión documental</t>
  </si>
  <si>
    <t>Lider proceso de Gestion Documental</t>
  </si>
  <si>
    <t>Posibilidad de afectación económica para la entidad por la generación de  inconsistencias en los inventarios de la Entidad, por parte de servidores públicos del grupo de recursos físicos o del encargado del manejo de almacén, con el fin de  obtener beneficio personal o de un tercero.</t>
  </si>
  <si>
    <t>1.Pago de polizas sin todos los elementos
2.Sanciones Disciplinarias, Fiscales y penales
3.Detrimento del patrimonio de la entidad.</t>
  </si>
  <si>
    <t xml:space="preserve">El servidor público  asignado del grupo realizará la actualización de los Inventarios Individuales </t>
  </si>
  <si>
    <t>1.Pérdida credibilidad y deterioro de la imagen institucional
2.Sanciones Disciplinarias, Fiscales y Penales</t>
  </si>
  <si>
    <t>1.-Pérdida de credibilidad y confianza de los ciudadanos ante la institucionalidad.
2-Sanciones Legales (Fiscal, Disciplinaria, Penal)
3.Detrimento patrimonial a la entidad y al estado</t>
  </si>
  <si>
    <t>SISTEMA INTEGRADO DE GESTIÓN DE LA CALIDAD – SIG Y MODELO INTEGRADO DE PLANEACIÓN Y GESTIÓN - MIPG</t>
  </si>
  <si>
    <t>Código:</t>
  </si>
  <si>
    <t>OD-GPL-04</t>
  </si>
  <si>
    <t xml:space="preserve">Versión: </t>
  </si>
  <si>
    <t>MAPA DE RIESGOS DE CORRUPCION ALCALDIA LOCAL ISLA DEL CASCAJAL</t>
  </si>
  <si>
    <t>Fecha elaboracion</t>
  </si>
  <si>
    <t xml:space="preserve"> Gestión de Planeación  </t>
  </si>
  <si>
    <t>GP</t>
  </si>
  <si>
    <t>Lider Gestión de Planeacion</t>
  </si>
  <si>
    <t xml:space="preserve"> Gestión  de Planeacion</t>
  </si>
  <si>
    <t>Profesional  Universitario lider de calidad</t>
  </si>
  <si>
    <t>Auxiliar o Tecnico de almacen</t>
  </si>
  <si>
    <t xml:space="preserve">Archivos en Excel - </t>
  </si>
  <si>
    <t>Archivos en Excel-</t>
  </si>
  <si>
    <t>El Profesional Líder del informatica y su equipo de trabajo,  debe valorar el incidente de seguridad</t>
  </si>
  <si>
    <t>El Profesional Líder del informatica y su equipo de trabajo,  evaluará el impacto del Cambio</t>
  </si>
  <si>
    <t>El Profesional Líder del informatica y su equipo de trabajo, activará gestión de Niveles de Servicio.</t>
  </si>
  <si>
    <t>Profesional de gestion juridica</t>
  </si>
  <si>
    <t>Profesional lider de politicas</t>
  </si>
  <si>
    <t>Profesional lider de comunicación pública local</t>
  </si>
  <si>
    <t>Memorandos internos, correos electronicos</t>
  </si>
  <si>
    <r>
      <t xml:space="preserve">INDICADOR DEL RIESGO 
</t>
    </r>
    <r>
      <rPr>
        <b/>
        <sz val="10"/>
        <rFont val="Arial"/>
        <family val="2"/>
      </rPr>
      <t xml:space="preserve">
</t>
    </r>
  </si>
  <si>
    <t>Eficacia: Índice de cumplimiento actividades
Efectividad: # de eventos presentados en el período actual</t>
  </si>
  <si>
    <t>Profesional  Universitario o de apoyo lider Gestion de Contratacion</t>
  </si>
  <si>
    <t>El servidor público  asignado del grupo registará las entradas y salidas de almacen</t>
  </si>
  <si>
    <t>El profesional o lider del proceso  verificará el cumplimiento del Manual de administración de bienes e inmuebles  en lo referente a la toma de inventario físico</t>
  </si>
  <si>
    <t xml:space="preserve">FG-GB-01 Formato acta de verificación de bienes
FG-GB-02 Formato entrada al almacén
FG-GB-03 Formato Comprobante de ingreso al Almacén
FG-GB-04 Formato de inventario general
FG-GB-05 Formato salida de almacén
</t>
  </si>
  <si>
    <t>FG-GB-07 Formato de traslado de bienes
FG-GB-08 Formato solicitud baja de bienes
FG-GB-09 Formato de baja de bienes
FG-GB-10 Formato Acta de baja
OD-GB-01 Formato Resolución de baja</t>
  </si>
  <si>
    <t xml:space="preserve">FG-GB-06 Formato inventario individual
</t>
  </si>
  <si>
    <t>Lider proceso de informatica</t>
  </si>
  <si>
    <t>FG-GI-01 Formato ficha asistencia tecnica</t>
  </si>
  <si>
    <t>FG-GRH-01- Nomina de ediles
FG-GRH-02- Desprendibles de pagos</t>
  </si>
  <si>
    <t xml:space="preserve">Correos electrónicos 
Comprobantes de registros generados en el aplicativo </t>
  </si>
  <si>
    <t xml:space="preserve">Posibilidad de afectación económica para la entidad por la omisión en el seguimiento de ciertas PQRS  con el fin de favorecera un tercero u obtener beneficio propio </t>
  </si>
  <si>
    <t>Los profesionales asignados para la elaboración y publicación de contenidos informativos verifican y ajustan de forma inmediata los mensajes que así lo requieran en caso de que se presente la publicación de información que no es veraz o está desactualizada</t>
  </si>
  <si>
    <t>El abogado responsable de atender la consulta comprueba que la respuesta se presenta en los plazos señalados por el  lider del area Juridica (15 días hábiles) con el fin de dar respuesta dentro de los términos de ley</t>
  </si>
  <si>
    <t>Inadecuada aplicación de los procedimientos</t>
  </si>
  <si>
    <t>Profesional Lider  Gestión participacion ciudadana</t>
  </si>
  <si>
    <t>El Lider del proceso debera verificar si se estan convocando todos los ciudadanos o grupos de valor para el espacio de participacion ciudadana</t>
  </si>
  <si>
    <t>FG-GP-01 Listado de asistencia a eventos</t>
  </si>
  <si>
    <t>FACTOR DE RIESGO</t>
  </si>
  <si>
    <t>Procesos</t>
  </si>
  <si>
    <t>Desarrollar el plan  de participación sin convocar a la ciudadanía o grupos de valor para  beneficio de un tercero</t>
  </si>
  <si>
    <t>Bases de datos grupos de valor-listas de chequeo-convocatorias- correos electronicos</t>
  </si>
  <si>
    <t>Posibilidad de afectación económica y/o reputacional por manipular la información del contrato en la etapa precontractual para favorecer a un contratista en la suscripción y/o perfeccionar de un contrato para beneficio propio o de un tercer</t>
  </si>
  <si>
    <t>Los profesionales y/o contratistas del grupo de gestión contractual validarán las condiciones técnicas y legales en los estudios previos del servicio a contratar conforme a la modalidad de contratación</t>
  </si>
  <si>
    <t>Los profesionales y/o contratistas del grupo de gestión contractual verificarán previamente acerca de la claridad técnica, jurídica y financiera del pliego de condiciones y estudios previos por parte de la dependencia solicitante del proceso</t>
  </si>
  <si>
    <t>Estudios previos o de factibilidad técnicamente direccionados o manipulados con el iInterés por beneficiar a una firma en particulares</t>
  </si>
  <si>
    <t>Profesional  o contratista de gestion de contratacion</t>
  </si>
  <si>
    <t xml:space="preserve">FG-GC-04 Formatos estudios previos
FG-GC-30 Formatos estudios previos
FG-GC-12 Formatos estudios previos
</t>
  </si>
  <si>
    <t xml:space="preserve">FG-CG-33 Formato pliego de condiciones
FG-CG-36 Formato pliego de condiciones
</t>
  </si>
  <si>
    <t>Archivos en excel de estudios previos según modalidades de contratacion</t>
  </si>
  <si>
    <t>Archivos en excel pliego de condiciones  según modalidades de contratacion</t>
  </si>
  <si>
    <t xml:space="preserve">FG-GD-03 Formato Unico de Inventario Documental
</t>
  </si>
  <si>
    <t xml:space="preserve">Archivos en Excel - Formato Unico de Inventario Documental
</t>
  </si>
  <si>
    <t>FG-GP-03 Formato registro de asistencia a eventos</t>
  </si>
  <si>
    <t>Omisión de la aplicación de los parametros legales y normativos del proceso</t>
  </si>
  <si>
    <t>Talento humano</t>
  </si>
  <si>
    <t>Profesional lider de Calidad</t>
  </si>
  <si>
    <t>El Lider de Calidad  entregará  a servidores publicos  y contratistas en medio magnetico o impreso manuales, guias, instructivos, protocolos y procedimientos administrativos de la Alcaldia Local</t>
  </si>
  <si>
    <t>Posibilidad de afectación económica por multa y sanción del ente
regulador debido a manipulación, omisión, ocultamiento de información relacionada con el registro de novedades de nomina de los ediles a favor de terceros</t>
  </si>
  <si>
    <t>El Lider de calidad realizara  capacitaciones en cambios normativos</t>
  </si>
  <si>
    <t>FG-GD-051  Distribucion de documentos</t>
  </si>
  <si>
    <t>Archivo en word-Listado de entrega de elementos</t>
  </si>
  <si>
    <t>RC-1</t>
  </si>
  <si>
    <t>Pérdida o modificación de la información en bases de datos, servidores o de equipos de computo</t>
  </si>
  <si>
    <t>Infraestructura</t>
  </si>
  <si>
    <t>Tecnología</t>
  </si>
  <si>
    <t>Ausencia de monitoreo a la infraestructura de red</t>
  </si>
  <si>
    <t>Falta de integridad y trasparencia de  los servidores públicos y contratistas encargados de la actividad de defensa jurídica de los intereses de la Alcaldia Local</t>
  </si>
  <si>
    <t>Inadecuado control de los procesos adelantados por la defensa judicia</t>
  </si>
  <si>
    <t>Posibilidad de afectacion reputacional,   por suministrar y/o manipular información para beneficiar y/o afectar a un Edil, servidor publico en servicio activo o retirado, contratista o excontratistas  para un beneficio propio o de un tercero</t>
  </si>
  <si>
    <t xml:space="preserve">1. Condenas en contra la Alcaldia Local
2.Pérdida credibilidad y deterioro de la imagen institucional
3.Sanciones Disciplinarias, Fiscales y Penales
</t>
  </si>
  <si>
    <t>El  Lider de Gestion Juridica de la Localidad  realizara capacitaciones sobre ética y lucha contra la corrupción</t>
  </si>
  <si>
    <t>Lider porceso gestion juridica</t>
  </si>
  <si>
    <t xml:space="preserve">FG-GJ-01  Formato control de actos administrativos
FG-GJ-02  Formato control conceptos juridicos
FG-GJ-03 Formato control  seguimiento a tutelas
</t>
  </si>
  <si>
    <t>Archivos en Excel-controles del proceso</t>
  </si>
  <si>
    <t xml:space="preserve"> Cambio políticas de conservación archivo</t>
  </si>
  <si>
    <t xml:space="preserve"> Traslados de servidores publicos</t>
  </si>
  <si>
    <t>Manipulación fraudulenta de la información y/o documentos oficiales</t>
  </si>
  <si>
    <t xml:space="preserve">FG-AC-01  Formato  PETICIONES, QUEJAS, RECLAMOS, SUGERENCIAS, DENUNCIAS, FELICITACIONES  </t>
  </si>
  <si>
    <t>Debilidades en el control de salida de bienes de las sedes de la entidad</t>
  </si>
  <si>
    <t>Falla o inoportunidad en el reporte de envío al almacén, de las compras realizadas, pérdidas o hurtos.</t>
  </si>
  <si>
    <t xml:space="preserve">No realizar inventarios físicos / mantener registros de soporte de inventarios desactualizados </t>
  </si>
  <si>
    <t xml:space="preserve">Se actualiza la matriz teniendo en cuenta  la guia para la administracion del riesgo y  el diseño de controles en entidades publicas versión 5 del Departamento Administrativo de la Función Pública-DAFP </t>
  </si>
  <si>
    <t>Formulación del mapa de riesgos de corrupción 2021</t>
  </si>
  <si>
    <t xml:space="preserve">Aracelly Arboleda Urbano
Profesional Universitario </t>
  </si>
  <si>
    <t xml:space="preserve">Julio Cesar Biojó Estacio
Alcalde Local </t>
  </si>
  <si>
    <t>Falta de competencia legal y desconocimiento de la ley por parte de los servidores o contratistas  del proceso</t>
  </si>
  <si>
    <t>Posibilidad de afectacion economica por multa y sancion del ente  regulador  debido al desarrollo del plan de participacion ciudadana con  algunos ciudadanos o grupos de valor para  beneficio de un tercero</t>
  </si>
  <si>
    <t xml:space="preserve">Falta de principios éticos, desmotivación y Falta de Compromiso </t>
  </si>
  <si>
    <t>Posibilidad de afectacion economica por multa o sancion debido a que  se induce a los usuarios a otorgar dádivas por el ejercicio de su función administrativa, en beneficio propio o de particulares.</t>
  </si>
  <si>
    <t>Influencia derivada del ejercicio del cargo o funcion , intencion de obtener beneficio (personal, familiar, económico, laboral o de cualquier índole)</t>
  </si>
  <si>
    <t xml:space="preserve">Desconocimiento de la normatividad anticorrupción. </t>
  </si>
  <si>
    <t>El profesional del Banco de proyectos debe recibir capacitacion en el diligenciamiento de Matriz de Riesgos, y gestion de riesgos de corrupcion</t>
  </si>
  <si>
    <t>Posibilidad de afectación económica por multa y sanción del ente regulador debido a iInadecuada elaboración y presentación de los Estados Contables y demás informes</t>
  </si>
  <si>
    <t>1.Estados contables errados.
2.Pérdida credibilidad y deterioro de la imagen institucional
3.Sanciones Disciplinarias, Fiscales y Penales</t>
  </si>
  <si>
    <t>El Lider de calicad cruzará  y verificara la  información que se incorpora en los Estados Financieros acorde al Régimen de Contabilidad Pública y el Manual de Procedimientos</t>
  </si>
  <si>
    <t xml:space="preserve">Falta de verificación de  información que se incorpora en los Estados Financieros  </t>
  </si>
  <si>
    <t>Informes, listados de asistencia, ayudas de memoria</t>
  </si>
  <si>
    <t xml:space="preserve">El Lider  de calidad  gestionara capacitaciones  a los servidores  o contratistas del área  financiera que posibilite el conocimiento para una adecuada identificación de los hechos
económicos, financieros, sociales y ambientales </t>
  </si>
  <si>
    <t>FG-GF-08 Formato seguimiento a los recursos financieros</t>
  </si>
  <si>
    <t>Archivos en Excel  - seguimiento a los recursos financieros</t>
  </si>
  <si>
    <t>Ausencia de iindicaciones adecuadas en los lineamiento de la divulgación de la información.</t>
  </si>
  <si>
    <t>1.-Pérdida de credibilidad y confianza de los ciudadanos ante la institucionalidad.
2-Sanciones Legales (Fiscal, Disciplinaria, Penal)
3.-Quejas de los ciudadanos</t>
  </si>
  <si>
    <t>Ausencia de  revision por parte de la persona autorizada del área,  a la  redacción de la informacion</t>
  </si>
  <si>
    <t xml:space="preserve">El lider del proceso de socializará el plan de comunicaciones, plan y  politica de comunicación de la Alcaldia Local
</t>
  </si>
  <si>
    <t>Profesional lider  proceso de comunicación pública local</t>
  </si>
  <si>
    <t>Posibilidad de afectacion reputacional debido a la publicación de información erronea o incompleta o desactualizada</t>
  </si>
  <si>
    <t>FG-GD-05  Distribucion de documentos
FG-CP-01  Formato política  de comunicación
FG-CP-02  Formato plan  de comunicación
MN-CP-01  Manual  de comunicación</t>
  </si>
  <si>
    <t>Archivo en word-Listado de entrega de elementos
Archivos en medio magentico o impreso</t>
  </si>
  <si>
    <t>Listas de chequeo, memorandos, correos electronicos</t>
  </si>
  <si>
    <t>1.-Reproceso en la formulación de planes, programas   y proyectos
2.- incumplimiento de los objetivos estratégicos
3.-Sanciones Disciplinarias, Fiscales y Penales</t>
  </si>
  <si>
    <t>Posibilidad de afectación reputacional para la entidad por inadecuada planificación para el desarrollo de las actividades relacionadas con la implementación y mantenimiento del Sistema Integrado de Gestión de la Calidad</t>
  </si>
  <si>
    <t>Débil alineación del plan de acción del SIG ( calidad) con otros planes de carácter administrativo</t>
  </si>
  <si>
    <t>El Lider de l area  de calidad realizara  capacitación dirigida a todo el personal de la localidad donde se presentan los lineamientos y la
herramienta de registro de  formulación de los planes de accion</t>
  </si>
  <si>
    <t xml:space="preserve">No se cumplen objetivos de gestión. </t>
  </si>
  <si>
    <t>RC-1
RC-3</t>
  </si>
  <si>
    <t>1.-Bajos y equivocados niveles de
percepción de imagen de la Entidad .
2-Sanciones y hallazgos por parte de
los entes de control
3.-Desconocimiento de la Comunidad
sobre la gestión de la Entidad 
4.-Ineficiencia en la Gestión</t>
  </si>
  <si>
    <t>Desatencion de la alta direccion</t>
  </si>
  <si>
    <t>El Lider del proceso de rendicion de cuentas   planeará, organizara y coordinará la realización de la Audiencia Pública  de Rendición de Cuentas y Aclaraciones</t>
  </si>
  <si>
    <t>Profesional lider de Rendicion de cuentas</t>
  </si>
  <si>
    <t>Convocatorias a reuniones, listas de asistencia,  memorandos, correos electronicos</t>
  </si>
  <si>
    <t>FG-GD-051  Distribucion de documentos
FG-GP-03 Formato registro de asistencia a eventos</t>
  </si>
  <si>
    <t>Posibilidad de afectación reputacional para la entidad  debido a la formulacion inadecuada de las politicas institicionales</t>
  </si>
  <si>
    <t>Deficiente diagnóstico de las necesidades de los procesos y que no están acorde con los objetivos estratégicos de la Entidad.</t>
  </si>
  <si>
    <t>1.Políticas Institucionales que no se pueden implementgar ni evaluar</t>
  </si>
  <si>
    <t>Los profesionales designados retroalimentan las propuestas de formulación o actualización de políticas institucionales propendiendo por la integralidad y cohesión con los objetivos estratégicos</t>
  </si>
  <si>
    <t>Listas de Asistencia mesas de trabajo
Correos electrónicos remitidos a los responsables de la formulación de las políticas institucionales con la retroalimentación de las mismas</t>
  </si>
  <si>
    <t>Debilidad en los  controles en la ejecución de actividades en el proceso de parte de la alta direccion</t>
  </si>
  <si>
    <t>La Alta Direccion  comprueba que las respuestas se generen dentro de los términos de ley</t>
  </si>
  <si>
    <t>Alta Direccion- Alcalde Local</t>
  </si>
  <si>
    <t>La Alta Direccion  verificará la  información que se incorpora en los Estados Financiero</t>
  </si>
  <si>
    <t>La Alta Direccion  verificará el cumplimiento de las metas de los  proyectos de inversión</t>
  </si>
  <si>
    <t xml:space="preserve">Posibilidad de afectación reputacional para la entidad  debido a iincumplimiento de planes, programas y/o  proyectos asociados a la planeación estratégica </t>
  </si>
  <si>
    <t>Reporte de información  que no responde a criterios de calidad y de oportunidad por parte de lideres de procesos</t>
  </si>
  <si>
    <t>Reporte de información  que no responde a criterios de calidad y de oportunidad por parte de lider del  proceso</t>
  </si>
  <si>
    <t>El Lider de calidad recibirá reporte de información  con criterios de calidad y de oportunidad por parte del lider de Banco de proyectos  de la Alcaldia Local</t>
  </si>
  <si>
    <t>El Lider de calidad recibirá reporte de información  con criterios de calidad y de oportunidad por parte del lider de proceso de gestion de planes, programas y proyectos de la Alcaldia Local</t>
  </si>
  <si>
    <t>Archivos en word y excell-Reportes de informacion del proceso
Listas de Asistencia mesas de trabajo
Correos electrónicos remitidos a los responsables de la formulación de lplanes, programas y proyectos con la retroalimentación de las mismas</t>
  </si>
  <si>
    <t>Archivos en word y excell-Reportes de informacion del proceso
Listas de Asistencia mesas de trabajo
Correos electrónicos remitidos a los responsables del Banco de proyectos con la retroalimentación de las mismas</t>
  </si>
  <si>
    <t>Archivos en word y excell-Reportes de informacion del proceso
Listas de chequeo, memorandos, correos electronicos</t>
  </si>
  <si>
    <t>Posibilidad de afectacion economica por multa o sancion del ente  regulador debido a la  no realizacion de audiencia pública de rendicion de cuentas</t>
  </si>
  <si>
    <t>La Alta Direccion  verificará la  información de pagos Vs. los resúmenes de las nóminas y los netos de pago</t>
  </si>
  <si>
    <t>Archivos en Excel  Nomina de ediles-Desprendibles de pagos.
Ordenes de pago
Lista de chequeo</t>
  </si>
  <si>
    <t>MAPA DE RIESGOS ALCALDÍA LOCAL ISLA DEL CASCAJAL</t>
  </si>
  <si>
    <t>PIRIMER SEGUIMIENTO</t>
  </si>
  <si>
    <t>SEGUNDO SEGUIMIENTO</t>
  </si>
  <si>
    <t>TERCER SEGUIMIENTO</t>
  </si>
  <si>
    <t>Formulación del mapa de riesgos de corrupción 2022</t>
  </si>
  <si>
    <t>Incumplimiento de la ejecución presupuestal de acuerdo a lo programado</t>
  </si>
  <si>
    <t xml:space="preserve">Incumplimiento en los cronogramas de precierre establecidos por el lider  de Contabilidad </t>
  </si>
  <si>
    <t>Posibilidad de afectación reputacional para la entidad  debido a perdida de apropiación por inadecuado seguimiento a la ejecución</t>
  </si>
  <si>
    <t>1.Afecta el monto de la asignacion de recursos para las siguientes vigencias .-2.Menor asignación de los recursos asignados a los diferentes proyectos del presupuesto de la Localidad</t>
  </si>
  <si>
    <t xml:space="preserve">La Alta Direccion  realizará seguimiento mensual a la ejecución presupuestal </t>
  </si>
  <si>
    <t>Alcalde Local</t>
  </si>
  <si>
    <t>1.Sanción disciplinaria  por la publicacion extemporanea</t>
  </si>
  <si>
    <t>RC-18</t>
  </si>
  <si>
    <t xml:space="preserve">RC-15
</t>
  </si>
  <si>
    <t xml:space="preserve">RC-2
RC-4
RC-5
RC-7
RC-8
RC-9 
RC-12
RC-13
RC-14
TC-16
RC-17
</t>
  </si>
  <si>
    <t xml:space="preserve">RC-10
RC-11
</t>
  </si>
</sst>
</file>

<file path=xl/styles.xml><?xml version="1.0" encoding="utf-8"?>
<styleSheet xmlns="http://schemas.openxmlformats.org/spreadsheetml/2006/main" xmlns:mc="http://schemas.openxmlformats.org/markup-compatibility/2006" xmlns:x14ac="http://schemas.microsoft.com/office/spreadsheetml/2009/9/ac" mc:Ignorable="x14ac">
  <fonts count="53">
    <font>
      <sz val="11"/>
      <color theme="1"/>
      <name val="Calibri"/>
      <family val="2"/>
      <scheme val="minor"/>
    </font>
    <font>
      <b/>
      <sz val="11"/>
      <color theme="1"/>
      <name val="Calibri"/>
      <family val="2"/>
      <scheme val="minor"/>
    </font>
    <font>
      <sz val="10"/>
      <name val="Arial"/>
      <family val="2"/>
    </font>
    <font>
      <sz val="9"/>
      <color indexed="81"/>
      <name val="Tahoma"/>
      <family val="2"/>
    </font>
    <font>
      <b/>
      <sz val="9"/>
      <color indexed="81"/>
      <name val="Tahoma"/>
      <family val="2"/>
    </font>
    <font>
      <sz val="10"/>
      <color theme="1"/>
      <name val="Calibri"/>
      <family val="2"/>
      <scheme val="minor"/>
    </font>
    <font>
      <sz val="11"/>
      <color theme="1"/>
      <name val="Arial"/>
      <family val="2"/>
    </font>
    <font>
      <b/>
      <sz val="11"/>
      <color theme="1"/>
      <name val="Arial"/>
      <family val="2"/>
    </font>
    <font>
      <sz val="10"/>
      <color theme="1"/>
      <name val="Arial"/>
      <family val="2"/>
    </font>
    <font>
      <sz val="10"/>
      <color indexed="8"/>
      <name val="Arial"/>
      <family val="2"/>
    </font>
    <font>
      <b/>
      <sz val="10"/>
      <name val="Arial"/>
      <family val="2"/>
    </font>
    <font>
      <b/>
      <sz val="10"/>
      <color indexed="8"/>
      <name val="Arial"/>
      <family val="2"/>
    </font>
    <font>
      <b/>
      <sz val="12"/>
      <name val="Arial"/>
      <family val="2"/>
    </font>
    <font>
      <sz val="8"/>
      <name val="Arial"/>
      <family val="2"/>
    </font>
    <font>
      <b/>
      <sz val="11"/>
      <name val="Arial"/>
      <family val="2"/>
    </font>
    <font>
      <b/>
      <sz val="10"/>
      <color theme="1"/>
      <name val="Arial"/>
      <family val="2"/>
    </font>
    <font>
      <b/>
      <sz val="10"/>
      <color rgb="FF000000"/>
      <name val="Arial"/>
      <family val="2"/>
    </font>
    <font>
      <sz val="10"/>
      <color rgb="FF000000"/>
      <name val="Arial"/>
      <family val="2"/>
    </font>
    <font>
      <b/>
      <sz val="9"/>
      <color theme="1"/>
      <name val="Arial"/>
      <family val="2"/>
    </font>
    <font>
      <b/>
      <sz val="7"/>
      <color theme="1"/>
      <name val="Arial"/>
      <family val="2"/>
    </font>
    <font>
      <b/>
      <sz val="12"/>
      <color theme="1"/>
      <name val="Arial"/>
      <family val="2"/>
    </font>
    <font>
      <b/>
      <sz val="12"/>
      <color rgb="FF000000"/>
      <name val="Arial"/>
      <family val="2"/>
    </font>
    <font>
      <b/>
      <u/>
      <sz val="11"/>
      <color theme="1"/>
      <name val="Arial"/>
      <family val="2"/>
    </font>
    <font>
      <b/>
      <sz val="9"/>
      <name val="Arial"/>
      <family val="2"/>
    </font>
    <font>
      <b/>
      <sz val="8"/>
      <name val="Arial"/>
      <family val="2"/>
    </font>
    <font>
      <sz val="12"/>
      <name val="Arial"/>
      <family val="2"/>
    </font>
    <font>
      <b/>
      <sz val="14"/>
      <color indexed="8"/>
      <name val="Arial"/>
      <family val="2"/>
    </font>
    <font>
      <sz val="9"/>
      <color theme="1"/>
      <name val="Arial"/>
      <family val="2"/>
    </font>
    <font>
      <b/>
      <sz val="10"/>
      <color rgb="FF0070C0"/>
      <name val="Arial"/>
      <family val="2"/>
    </font>
    <font>
      <b/>
      <sz val="11"/>
      <color rgb="FF0070C0"/>
      <name val="Arial"/>
      <family val="2"/>
    </font>
    <font>
      <sz val="10"/>
      <color rgb="FF0070C0"/>
      <name val="Arial"/>
      <family val="2"/>
    </font>
    <font>
      <sz val="11"/>
      <color rgb="FF0070C0"/>
      <name val="Arial"/>
      <family val="2"/>
    </font>
    <font>
      <sz val="11"/>
      <color theme="1"/>
      <name val="Calibri"/>
      <family val="2"/>
      <scheme val="minor"/>
    </font>
    <font>
      <i/>
      <sz val="10"/>
      <name val="Arial"/>
      <family val="2"/>
    </font>
    <font>
      <b/>
      <sz val="10"/>
      <color rgb="FFFFFFFF"/>
      <name val="Arial"/>
      <family val="2"/>
    </font>
    <font>
      <sz val="11"/>
      <name val="Arial"/>
      <family val="2"/>
    </font>
    <font>
      <b/>
      <sz val="10"/>
      <color rgb="FF833B0C"/>
      <name val="Arial"/>
      <family val="2"/>
    </font>
    <font>
      <b/>
      <sz val="10"/>
      <color rgb="FF833C0C"/>
      <name val="Arial"/>
      <family val="2"/>
    </font>
    <font>
      <sz val="10"/>
      <color rgb="FF806000"/>
      <name val="Arial"/>
      <family val="2"/>
    </font>
    <font>
      <b/>
      <sz val="7"/>
      <color theme="1"/>
      <name val="Times New Roman"/>
      <family val="1"/>
    </font>
    <font>
      <b/>
      <sz val="7"/>
      <name val="Times New Roman"/>
      <family val="1"/>
    </font>
    <font>
      <b/>
      <sz val="9"/>
      <color rgb="FF0070C0"/>
      <name val="Arial"/>
      <family val="2"/>
    </font>
    <font>
      <sz val="9"/>
      <name val="Arial"/>
      <family val="2"/>
    </font>
    <font>
      <sz val="9"/>
      <color theme="1"/>
      <name val="Calibri"/>
      <family val="2"/>
      <scheme val="minor"/>
    </font>
    <font>
      <sz val="8"/>
      <name val="Calibri"/>
      <family val="2"/>
      <scheme val="minor"/>
    </font>
    <font>
      <sz val="8"/>
      <color theme="1"/>
      <name val="Calibri"/>
      <family val="2"/>
      <scheme val="minor"/>
    </font>
    <font>
      <sz val="9"/>
      <name val="Calibri"/>
      <family val="2"/>
      <scheme val="minor"/>
    </font>
    <font>
      <sz val="10"/>
      <name val="Futura bk"/>
    </font>
    <font>
      <b/>
      <sz val="9"/>
      <name val="Calibri"/>
      <family val="2"/>
      <scheme val="minor"/>
    </font>
    <font>
      <sz val="10"/>
      <name val="Arial Narrow"/>
      <family val="2"/>
    </font>
    <font>
      <b/>
      <sz val="8"/>
      <color theme="1"/>
      <name val="Arial"/>
      <family val="2"/>
    </font>
    <font>
      <sz val="10"/>
      <color rgb="FFFF0000"/>
      <name val="Arial"/>
      <family val="2"/>
    </font>
    <font>
      <b/>
      <sz val="10"/>
      <color rgb="FFFF0000"/>
      <name val="Arial"/>
      <family val="2"/>
    </font>
  </fonts>
  <fills count="2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DEEAF6"/>
        <bgColor indexed="64"/>
      </patternFill>
    </fill>
    <fill>
      <patternFill patternType="solid">
        <fgColor theme="5" tint="0.59999389629810485"/>
        <bgColor indexed="64"/>
      </patternFill>
    </fill>
    <fill>
      <patternFill patternType="solid">
        <fgColor rgb="FFFFCC66"/>
        <bgColor indexed="64"/>
      </patternFill>
    </fill>
    <fill>
      <patternFill patternType="solid">
        <fgColor rgb="FFFFFF99"/>
        <bgColor indexed="64"/>
      </patternFill>
    </fill>
    <fill>
      <patternFill patternType="solid">
        <fgColor rgb="FFDCEAFA"/>
        <bgColor indexed="64"/>
      </patternFill>
    </fill>
    <fill>
      <patternFill patternType="solid">
        <fgColor rgb="FFFFE599"/>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66"/>
        <bgColor indexed="64"/>
      </patternFill>
    </fill>
    <fill>
      <patternFill patternType="solid">
        <fgColor rgb="FFCCFFFF"/>
        <bgColor indexed="64"/>
      </patternFill>
    </fill>
    <fill>
      <patternFill patternType="solid">
        <fgColor rgb="FFD9D9D9"/>
        <bgColor indexed="64"/>
      </patternFill>
    </fill>
    <fill>
      <patternFill patternType="solid">
        <fgColor rgb="FF00B050"/>
        <bgColor indexed="64"/>
      </patternFill>
    </fill>
    <fill>
      <patternFill patternType="solid">
        <fgColor rgb="FFFFF2CC"/>
        <bgColor indexed="64"/>
      </patternFill>
    </fill>
    <fill>
      <patternFill patternType="solid">
        <fgColor rgb="FFFFFFCC"/>
        <bgColor indexed="64"/>
      </patternFill>
    </fill>
    <fill>
      <patternFill patternType="solid">
        <fgColor rgb="FFFFFFCC"/>
        <bgColor rgb="FF000000"/>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medium">
        <color rgb="FFFFFFFF"/>
      </top>
      <bottom/>
      <diagonal/>
    </border>
    <border>
      <left/>
      <right style="medium">
        <color rgb="FFFFFFFF"/>
      </right>
      <top style="medium">
        <color rgb="FFFFFFFF"/>
      </top>
      <bottom/>
      <diagonal/>
    </border>
    <border>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medium">
        <color rgb="FFFFFFFF"/>
      </left>
      <right/>
      <top style="medium">
        <color rgb="FFFFFFFF"/>
      </top>
      <bottom/>
      <diagonal/>
    </border>
    <border>
      <left style="medium">
        <color rgb="FFFFFFFF"/>
      </left>
      <right/>
      <top/>
      <bottom style="medium">
        <color rgb="FFFFFFFF"/>
      </bottom>
      <diagonal/>
    </border>
    <border>
      <left style="medium">
        <color rgb="FFFFFFFF"/>
      </left>
      <right style="medium">
        <color rgb="FFFFFFFF"/>
      </right>
      <top style="medium">
        <color rgb="FFFFFFFF"/>
      </top>
      <bottom/>
      <diagonal/>
    </border>
    <border>
      <left style="medium">
        <color rgb="FFFFFFFF"/>
      </left>
      <right/>
      <top style="thick">
        <color rgb="FFFFFFFF"/>
      </top>
      <bottom style="thick">
        <color rgb="FFFFFFFF"/>
      </bottom>
      <diagonal/>
    </border>
    <border>
      <left/>
      <right style="thick">
        <color rgb="FFFFFFFF"/>
      </right>
      <top style="thick">
        <color rgb="FFFFFFFF"/>
      </top>
      <bottom style="thick">
        <color rgb="FFFFFFFF"/>
      </bottom>
      <diagonal/>
    </border>
    <border>
      <left/>
      <right/>
      <top style="thick">
        <color rgb="FFFFFFFF"/>
      </top>
      <bottom/>
      <diagonal/>
    </border>
    <border>
      <left/>
      <right style="thick">
        <color rgb="FFFFFFFF"/>
      </right>
      <top style="thick">
        <color rgb="FFFFFFFF"/>
      </top>
      <bottom/>
      <diagonal/>
    </border>
    <border>
      <left/>
      <right/>
      <top/>
      <bottom style="thick">
        <color rgb="FFFFFFFF"/>
      </bottom>
      <diagonal/>
    </border>
    <border>
      <left/>
      <right style="thick">
        <color rgb="FFFFFFFF"/>
      </right>
      <top/>
      <bottom style="thick">
        <color rgb="FFFFFFFF"/>
      </bottom>
      <diagonal/>
    </border>
    <border>
      <left style="medium">
        <color rgb="FFFFFFFF"/>
      </left>
      <right style="thick">
        <color rgb="FFFFFFFF"/>
      </right>
      <top/>
      <bottom style="thick">
        <color rgb="FFFFFFFF"/>
      </bottom>
      <diagonal/>
    </border>
    <border>
      <left/>
      <right style="thick">
        <color rgb="FFFFFFFF"/>
      </right>
      <top/>
      <bottom/>
      <diagonal/>
    </border>
    <border>
      <left style="medium">
        <color rgb="FFFFFFFF"/>
      </left>
      <right style="medium">
        <color rgb="FFFFFFFF"/>
      </right>
      <top/>
      <bottom style="thick">
        <color rgb="FFFFFFFF"/>
      </bottom>
      <diagonal/>
    </border>
    <border>
      <left style="thick">
        <color rgb="FFFFFFFF"/>
      </left>
      <right/>
      <top style="thick">
        <color rgb="FFFFFFFF"/>
      </top>
      <bottom/>
      <diagonal/>
    </border>
    <border>
      <left style="thick">
        <color rgb="FFFFFFFF"/>
      </left>
      <right/>
      <top/>
      <bottom style="thick">
        <color rgb="FFFFFFFF"/>
      </bottom>
      <diagonal/>
    </border>
    <border>
      <left style="medium">
        <color rgb="FFFFFFFF"/>
      </left>
      <right style="medium">
        <color rgb="FFFFFFFF"/>
      </right>
      <top style="thick">
        <color rgb="FFFFFFFF"/>
      </top>
      <bottom/>
      <diagonal/>
    </border>
    <border>
      <left/>
      <right style="medium">
        <color theme="0"/>
      </right>
      <top style="medium">
        <color rgb="FFFFFFFF"/>
      </top>
      <bottom style="medium">
        <color theme="0"/>
      </bottom>
      <diagonal/>
    </border>
    <border>
      <left style="medium">
        <color theme="0"/>
      </left>
      <right style="medium">
        <color theme="0"/>
      </right>
      <top style="medium">
        <color rgb="FFFFFFFF"/>
      </top>
      <bottom style="medium">
        <color theme="0"/>
      </bottom>
      <diagonal/>
    </border>
    <border>
      <left style="medium">
        <color theme="0"/>
      </left>
      <right style="medium">
        <color rgb="FFFFFFFF"/>
      </right>
      <top style="medium">
        <color rgb="FFFFFFFF"/>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rgb="FFFFFFFF"/>
      </right>
      <top style="medium">
        <color theme="0"/>
      </top>
      <bottom style="medium">
        <color theme="0"/>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style="medium">
        <color rgb="FFFFFFFF"/>
      </right>
      <top style="medium">
        <color theme="0"/>
      </top>
      <bottom/>
      <diagonal/>
    </border>
    <border>
      <left style="thick">
        <color rgb="FFFFFFFF"/>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ck">
        <color indexed="64"/>
      </right>
      <top style="thin">
        <color indexed="64"/>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0" fontId="2" fillId="0" borderId="0"/>
    <xf numFmtId="9" fontId="32" fillId="0" borderId="0" applyFont="0" applyFill="0" applyBorder="0" applyAlignment="0" applyProtection="0"/>
    <xf numFmtId="0" fontId="2" fillId="0" borderId="0"/>
  </cellStyleXfs>
  <cellXfs count="597">
    <xf numFmtId="0" fontId="0" fillId="0" borderId="0" xfId="0"/>
    <xf numFmtId="0" fontId="0" fillId="0" borderId="0" xfId="0"/>
    <xf numFmtId="0" fontId="0" fillId="0" borderId="1" xfId="0" applyBorder="1"/>
    <xf numFmtId="0" fontId="1" fillId="0" borderId="1" xfId="0" applyFont="1" applyBorder="1"/>
    <xf numFmtId="0" fontId="8" fillId="0" borderId="0" xfId="0" applyFont="1" applyFill="1"/>
    <xf numFmtId="0" fontId="8" fillId="0" borderId="0" xfId="0" applyFont="1" applyFill="1" applyBorder="1"/>
    <xf numFmtId="0" fontId="8"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6" fillId="0" borderId="0" xfId="0" applyFont="1" applyFill="1"/>
    <xf numFmtId="0" fontId="6" fillId="0" borderId="0" xfId="0" applyFont="1" applyAlignment="1">
      <alignment horizontal="justify" vertical="center"/>
    </xf>
    <xf numFmtId="0" fontId="2" fillId="0" borderId="0" xfId="0" applyFont="1" applyFill="1" applyBorder="1" applyAlignment="1">
      <alignment horizontal="justify" vertical="center" wrapText="1"/>
    </xf>
    <xf numFmtId="0" fontId="9" fillId="0" borderId="0" xfId="0" applyFont="1" applyFill="1" applyBorder="1" applyAlignment="1" applyProtection="1">
      <alignment vertical="center"/>
      <protection locked="0"/>
    </xf>
    <xf numFmtId="0" fontId="8" fillId="0" borderId="0" xfId="0" applyFont="1" applyFill="1" applyBorder="1" applyAlignment="1">
      <alignment vertical="center" wrapText="1"/>
    </xf>
    <xf numFmtId="0" fontId="11" fillId="0" borderId="0" xfId="0" applyFont="1" applyFill="1" applyBorder="1" applyAlignment="1">
      <alignment vertical="center"/>
    </xf>
    <xf numFmtId="0" fontId="10" fillId="8" borderId="4" xfId="0" applyFont="1" applyFill="1" applyBorder="1" applyAlignment="1">
      <alignment horizontal="center" vertical="center" wrapText="1"/>
    </xf>
    <xf numFmtId="0" fontId="8" fillId="0" borderId="17" xfId="0" applyFont="1" applyBorder="1" applyAlignment="1">
      <alignment horizontal="justify" vertical="center" wrapText="1"/>
    </xf>
    <xf numFmtId="0" fontId="5" fillId="0" borderId="0" xfId="0" applyFont="1"/>
    <xf numFmtId="0" fontId="15" fillId="11" borderId="16" xfId="0" applyFont="1" applyFill="1" applyBorder="1" applyAlignment="1">
      <alignment horizontal="center" vertical="center" wrapText="1"/>
    </xf>
    <xf numFmtId="0" fontId="0" fillId="0" borderId="16" xfId="0" applyBorder="1"/>
    <xf numFmtId="0" fontId="7" fillId="11" borderId="16"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6" borderId="1" xfId="0" applyFont="1" applyFill="1" applyBorder="1" applyAlignment="1">
      <alignment horizontal="justify" vertical="center" wrapText="1"/>
    </xf>
    <xf numFmtId="0" fontId="7" fillId="7" borderId="1" xfId="0" applyFont="1" applyFill="1" applyBorder="1" applyAlignment="1">
      <alignment horizontal="justify" vertical="center" wrapText="1"/>
    </xf>
    <xf numFmtId="0" fontId="7" fillId="12" borderId="1" xfId="0" applyFont="1" applyFill="1" applyBorder="1" applyAlignment="1">
      <alignment horizontal="justify" vertical="center" wrapText="1"/>
    </xf>
    <xf numFmtId="0" fontId="7" fillId="5" borderId="1" xfId="0" applyFont="1" applyFill="1" applyBorder="1" applyAlignment="1">
      <alignment horizontal="justify" vertical="center" wrapText="1"/>
    </xf>
    <xf numFmtId="0" fontId="7" fillId="13" borderId="30" xfId="0" applyFont="1" applyFill="1" applyBorder="1" applyAlignment="1">
      <alignment horizontal="center" vertical="center" wrapText="1"/>
    </xf>
    <xf numFmtId="0" fontId="7" fillId="13" borderId="29" xfId="0" applyFont="1" applyFill="1" applyBorder="1" applyAlignment="1">
      <alignment horizontal="center" vertical="center" wrapText="1"/>
    </xf>
    <xf numFmtId="0" fontId="7" fillId="13" borderId="40" xfId="0" applyFont="1" applyFill="1" applyBorder="1" applyAlignment="1">
      <alignment horizontal="justify" vertical="center" wrapText="1"/>
    </xf>
    <xf numFmtId="0" fontId="7" fillId="13" borderId="3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1" xfId="0" applyFont="1" applyFill="1" applyBorder="1" applyAlignment="1" applyProtection="1">
      <alignment vertical="center" wrapText="1"/>
      <protection locked="0"/>
    </xf>
    <xf numFmtId="0" fontId="8" fillId="0" borderId="1" xfId="0" applyFont="1" applyFill="1" applyBorder="1" applyAlignment="1">
      <alignment horizontal="center" vertical="center"/>
    </xf>
    <xf numFmtId="0" fontId="6" fillId="0" borderId="0" xfId="0" applyFont="1" applyFill="1" applyAlignment="1">
      <alignment horizontal="center" vertical="center"/>
    </xf>
    <xf numFmtId="0" fontId="1" fillId="0" borderId="0" xfId="0" applyFont="1"/>
    <xf numFmtId="0" fontId="1" fillId="0" borderId="1" xfId="0" applyFont="1" applyBorder="1" applyAlignment="1">
      <alignment wrapText="1"/>
    </xf>
    <xf numFmtId="0" fontId="2" fillId="0" borderId="0" xfId="0" applyFont="1" applyFill="1" applyBorder="1" applyAlignment="1" applyProtection="1">
      <alignment horizontal="center" vertical="center" wrapText="1"/>
      <protection locked="0"/>
    </xf>
    <xf numFmtId="0" fontId="7" fillId="13" borderId="29" xfId="0" applyFont="1" applyFill="1" applyBorder="1" applyAlignment="1">
      <alignment horizontal="center" vertical="center" wrapText="1"/>
    </xf>
    <xf numFmtId="0" fontId="7" fillId="13" borderId="30" xfId="0" applyFont="1" applyFill="1" applyBorder="1" applyAlignment="1">
      <alignment horizontal="center" vertical="center" wrapText="1"/>
    </xf>
    <xf numFmtId="0" fontId="7" fillId="13" borderId="39" xfId="0" applyFont="1" applyFill="1" applyBorder="1" applyAlignment="1">
      <alignment horizontal="center" vertical="center" wrapText="1"/>
    </xf>
    <xf numFmtId="0" fontId="2" fillId="0" borderId="0" xfId="0" applyFont="1" applyFill="1" applyBorder="1" applyAlignment="1" applyProtection="1">
      <alignment horizontal="justify" vertical="center" wrapText="1"/>
      <protection locked="0"/>
    </xf>
    <xf numFmtId="0" fontId="11" fillId="0" borderId="0" xfId="0" applyFont="1" applyFill="1" applyBorder="1" applyAlignment="1" applyProtection="1">
      <alignment horizontal="center" vertical="center"/>
      <protection locked="0"/>
    </xf>
    <xf numFmtId="0" fontId="7" fillId="13" borderId="29" xfId="0" applyFont="1" applyFill="1" applyBorder="1" applyAlignment="1">
      <alignment horizontal="center" vertical="center" wrapText="1"/>
    </xf>
    <xf numFmtId="9" fontId="6" fillId="13" borderId="29" xfId="0" applyNumberFormat="1" applyFont="1" applyFill="1" applyBorder="1" applyAlignment="1">
      <alignment horizontal="center" vertical="center" wrapText="1"/>
    </xf>
    <xf numFmtId="9" fontId="7" fillId="13" borderId="31" xfId="0" applyNumberFormat="1" applyFont="1" applyFill="1" applyBorder="1" applyAlignment="1">
      <alignment horizontal="center" vertical="center" wrapText="1"/>
    </xf>
    <xf numFmtId="0" fontId="7" fillId="13" borderId="33"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7" fillId="13" borderId="33" xfId="0" applyFont="1" applyFill="1" applyBorder="1" applyAlignment="1">
      <alignment horizontal="center" vertical="center" wrapText="1"/>
    </xf>
    <xf numFmtId="0" fontId="7" fillId="13" borderId="29" xfId="0" applyFont="1" applyFill="1" applyBorder="1" applyAlignment="1">
      <alignment horizontal="center" vertical="center" wrapText="1"/>
    </xf>
    <xf numFmtId="0" fontId="27" fillId="7" borderId="46" xfId="0" applyFont="1" applyFill="1" applyBorder="1" applyAlignment="1">
      <alignment horizontal="center" vertical="center" wrapText="1"/>
    </xf>
    <xf numFmtId="0" fontId="27" fillId="7" borderId="47" xfId="0" applyFont="1" applyFill="1" applyBorder="1" applyAlignment="1">
      <alignment horizontal="center" vertical="center" wrapText="1"/>
    </xf>
    <xf numFmtId="0" fontId="27" fillId="6" borderId="48" xfId="0" applyFont="1" applyFill="1" applyBorder="1" applyAlignment="1">
      <alignment horizontal="center" vertical="center" wrapText="1"/>
    </xf>
    <xf numFmtId="0" fontId="27" fillId="12" borderId="49" xfId="0" applyFont="1" applyFill="1" applyBorder="1" applyAlignment="1">
      <alignment horizontal="center" vertical="center" wrapText="1"/>
    </xf>
    <xf numFmtId="0" fontId="27" fillId="12" borderId="50" xfId="0" applyFont="1" applyFill="1" applyBorder="1" applyAlignment="1">
      <alignment horizontal="center" vertical="center" wrapText="1"/>
    </xf>
    <xf numFmtId="0" fontId="27" fillId="7" borderId="50" xfId="0" applyFont="1" applyFill="1" applyBorder="1" applyAlignment="1">
      <alignment horizontal="center" vertical="center" wrapText="1"/>
    </xf>
    <xf numFmtId="0" fontId="27" fillId="6" borderId="51" xfId="0" applyFont="1" applyFill="1" applyBorder="1" applyAlignment="1">
      <alignment horizontal="center" vertical="center" wrapText="1"/>
    </xf>
    <xf numFmtId="0" fontId="27" fillId="5" borderId="49" xfId="0" applyFont="1" applyFill="1" applyBorder="1" applyAlignment="1">
      <alignment horizontal="center" vertical="center" wrapText="1"/>
    </xf>
    <xf numFmtId="0" fontId="27" fillId="5" borderId="52" xfId="0" applyFont="1" applyFill="1" applyBorder="1" applyAlignment="1">
      <alignment horizontal="center" vertical="center" wrapText="1"/>
    </xf>
    <xf numFmtId="0" fontId="27" fillId="5" borderId="53" xfId="0" applyFont="1" applyFill="1" applyBorder="1" applyAlignment="1">
      <alignment horizontal="center" vertical="center" wrapText="1"/>
    </xf>
    <xf numFmtId="0" fontId="27" fillId="12" borderId="53" xfId="0" applyFont="1" applyFill="1" applyBorder="1" applyAlignment="1">
      <alignment horizontal="center" vertical="center" wrapText="1"/>
    </xf>
    <xf numFmtId="0" fontId="27" fillId="7" borderId="53" xfId="0" applyFont="1" applyFill="1" applyBorder="1" applyAlignment="1">
      <alignment horizontal="center" vertical="center" wrapText="1"/>
    </xf>
    <xf numFmtId="0" fontId="27" fillId="6" borderId="54" xfId="0" applyFont="1" applyFill="1" applyBorder="1" applyAlignment="1">
      <alignment horizontal="center" vertical="center" wrapText="1"/>
    </xf>
    <xf numFmtId="0" fontId="27" fillId="7" borderId="49" xfId="0" applyFont="1" applyFill="1" applyBorder="1" applyAlignment="1">
      <alignment horizontal="center" vertical="center" wrapText="1"/>
    </xf>
    <xf numFmtId="0" fontId="27" fillId="12" borderId="52" xfId="0" applyFont="1" applyFill="1" applyBorder="1" applyAlignment="1">
      <alignment horizontal="center" vertical="center" wrapText="1"/>
    </xf>
    <xf numFmtId="0" fontId="30" fillId="0" borderId="17" xfId="0" applyFont="1" applyBorder="1" applyAlignment="1">
      <alignment horizontal="justify" vertical="center" wrapText="1"/>
    </xf>
    <xf numFmtId="0" fontId="8" fillId="0" borderId="0" xfId="0" applyFont="1" applyFill="1" applyAlignment="1">
      <alignment horizontal="center"/>
    </xf>
    <xf numFmtId="0" fontId="6" fillId="0" borderId="0" xfId="0" applyFont="1" applyFill="1" applyAlignment="1">
      <alignment horizontal="center"/>
    </xf>
    <xf numFmtId="0" fontId="8" fillId="0" borderId="4" xfId="0" applyFont="1" applyFill="1" applyBorder="1" applyAlignment="1">
      <alignment horizontal="center" vertical="center" wrapText="1"/>
    </xf>
    <xf numFmtId="0" fontId="8" fillId="3" borderId="1" xfId="0" applyFont="1" applyFill="1" applyBorder="1" applyAlignment="1">
      <alignment vertical="center" wrapText="1"/>
    </xf>
    <xf numFmtId="0" fontId="8" fillId="3" borderId="1" xfId="0" applyFont="1" applyFill="1" applyBorder="1" applyAlignment="1">
      <alignment vertical="center"/>
    </xf>
    <xf numFmtId="0" fontId="8" fillId="3" borderId="0" xfId="0" applyFont="1" applyFill="1" applyBorder="1" applyAlignment="1">
      <alignment vertical="center"/>
    </xf>
    <xf numFmtId="0" fontId="8" fillId="3" borderId="0" xfId="0" applyFont="1" applyFill="1" applyBorder="1" applyAlignment="1">
      <alignment vertical="center" wrapText="1"/>
    </xf>
    <xf numFmtId="0" fontId="8" fillId="3" borderId="0" xfId="0" applyFont="1" applyFill="1" applyAlignment="1">
      <alignment vertical="center"/>
    </xf>
    <xf numFmtId="0" fontId="8" fillId="3" borderId="0" xfId="0" applyFont="1" applyFill="1" applyBorder="1" applyAlignment="1">
      <alignment horizontal="center" vertical="center"/>
    </xf>
    <xf numFmtId="9" fontId="8" fillId="0" borderId="0" xfId="2" applyFont="1" applyFill="1"/>
    <xf numFmtId="9" fontId="2" fillId="0" borderId="0" xfId="2" applyFont="1" applyFill="1" applyBorder="1" applyAlignment="1" applyProtection="1">
      <alignment horizontal="justify" vertical="center" wrapText="1"/>
      <protection locked="0"/>
    </xf>
    <xf numFmtId="9" fontId="2" fillId="0" borderId="0" xfId="2" applyFont="1" applyFill="1" applyBorder="1" applyAlignment="1">
      <alignment horizontal="justify" vertical="center" wrapText="1"/>
    </xf>
    <xf numFmtId="9" fontId="2" fillId="0" borderId="0" xfId="2" applyFont="1" applyFill="1" applyBorder="1" applyAlignment="1">
      <alignment vertical="center" wrapText="1"/>
    </xf>
    <xf numFmtId="9" fontId="2" fillId="0" borderId="0" xfId="2" applyFont="1" applyFill="1" applyBorder="1" applyAlignment="1">
      <alignment horizontal="center" vertical="center" wrapText="1"/>
    </xf>
    <xf numFmtId="9" fontId="6" fillId="0" borderId="0" xfId="2" applyFont="1" applyFill="1"/>
    <xf numFmtId="9" fontId="8" fillId="0" borderId="0" xfId="2" applyFont="1" applyFill="1" applyAlignment="1">
      <alignment horizontal="center"/>
    </xf>
    <xf numFmtId="9" fontId="2" fillId="0" borderId="0" xfId="2" applyFont="1" applyFill="1" applyBorder="1" applyAlignment="1" applyProtection="1">
      <alignment horizontal="center" vertical="center" wrapText="1"/>
      <protection locked="0"/>
    </xf>
    <xf numFmtId="9" fontId="6" fillId="0" borderId="0" xfId="2" applyFont="1" applyFill="1" applyAlignment="1">
      <alignment horizontal="center"/>
    </xf>
    <xf numFmtId="0" fontId="8" fillId="0" borderId="0" xfId="0" applyFont="1" applyAlignment="1">
      <alignment vertical="center"/>
    </xf>
    <xf numFmtId="0" fontId="8" fillId="0" borderId="0" xfId="0" applyFont="1" applyAlignment="1">
      <alignment horizontal="center" vertical="center"/>
    </xf>
    <xf numFmtId="0" fontId="15" fillId="8" borderId="0" xfId="0" applyFont="1" applyFill="1" applyBorder="1" applyAlignment="1">
      <alignment horizontal="center" vertical="center"/>
    </xf>
    <xf numFmtId="0" fontId="10" fillId="8" borderId="2"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3" borderId="1" xfId="0" applyFont="1" applyFill="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9" fontId="8" fillId="0" borderId="1" xfId="0" applyNumberFormat="1" applyFont="1" applyBorder="1" applyAlignment="1">
      <alignment horizontal="center" vertical="center"/>
    </xf>
    <xf numFmtId="0" fontId="8"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8" fillId="0" borderId="6" xfId="0" applyFont="1" applyFill="1" applyBorder="1" applyAlignment="1">
      <alignment horizontal="center" vertical="center"/>
    </xf>
    <xf numFmtId="0" fontId="8" fillId="0" borderId="0" xfId="0" applyFont="1" applyAlignment="1">
      <alignment vertical="center" wrapText="1"/>
    </xf>
    <xf numFmtId="0" fontId="8" fillId="3" borderId="0" xfId="0" applyFont="1" applyFill="1" applyAlignment="1">
      <alignment horizontal="center" vertical="center"/>
    </xf>
    <xf numFmtId="9" fontId="17" fillId="0" borderId="1" xfId="0" applyNumberFormat="1" applyFont="1" applyBorder="1" applyAlignment="1">
      <alignment horizontal="center" vertical="center" wrapText="1"/>
    </xf>
    <xf numFmtId="9" fontId="11" fillId="0" borderId="0" xfId="2" applyFont="1" applyFill="1" applyBorder="1" applyAlignment="1">
      <alignment vertical="center"/>
    </xf>
    <xf numFmtId="9" fontId="17" fillId="0" borderId="4" xfId="0" applyNumberFormat="1" applyFont="1" applyBorder="1" applyAlignment="1">
      <alignment horizontal="center" vertical="center" wrapText="1"/>
    </xf>
    <xf numFmtId="9" fontId="9" fillId="0" borderId="0" xfId="2" applyFont="1" applyFill="1" applyBorder="1" applyAlignment="1" applyProtection="1">
      <alignment vertical="center"/>
      <protection locked="0"/>
    </xf>
    <xf numFmtId="0" fontId="9" fillId="0" borderId="0" xfId="0" applyFont="1" applyFill="1" applyBorder="1" applyAlignment="1" applyProtection="1">
      <alignment horizontal="center" vertical="center"/>
      <protection locked="0"/>
    </xf>
    <xf numFmtId="0" fontId="10" fillId="20" borderId="16" xfId="0" applyFont="1" applyFill="1" applyBorder="1" applyAlignment="1">
      <alignment horizontal="center" vertical="center" wrapText="1"/>
    </xf>
    <xf numFmtId="0" fontId="10" fillId="20" borderId="12" xfId="0" applyFont="1" applyFill="1" applyBorder="1" applyAlignment="1">
      <alignment horizontal="center" vertical="center" wrapText="1"/>
    </xf>
    <xf numFmtId="0" fontId="10" fillId="0" borderId="17" xfId="0" applyFont="1" applyBorder="1" applyAlignment="1">
      <alignment horizontal="center" vertical="center" wrapText="1"/>
    </xf>
    <xf numFmtId="0" fontId="2" fillId="0" borderId="17" xfId="0" applyFont="1" applyBorder="1" applyAlignment="1">
      <alignment horizontal="justify" vertical="center" wrapText="1"/>
    </xf>
    <xf numFmtId="0" fontId="15" fillId="20" borderId="12" xfId="0" applyFont="1" applyFill="1" applyBorder="1" applyAlignment="1">
      <alignment horizontal="center" vertical="center" wrapText="1"/>
    </xf>
    <xf numFmtId="0" fontId="16" fillId="20" borderId="12"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7" fillId="0" borderId="17" xfId="0" applyFont="1" applyBorder="1" applyAlignment="1">
      <alignment horizontal="center" vertical="center" wrapText="1"/>
    </xf>
    <xf numFmtId="9" fontId="8" fillId="0" borderId="17" xfId="0" applyNumberFormat="1" applyFont="1" applyBorder="1" applyAlignment="1">
      <alignment horizontal="center" vertical="center" wrapText="1"/>
    </xf>
    <xf numFmtId="0" fontId="15" fillId="21" borderId="15" xfId="0" applyFont="1" applyFill="1" applyBorder="1" applyAlignment="1">
      <alignment horizontal="center" vertical="center" wrapText="1"/>
    </xf>
    <xf numFmtId="0" fontId="15" fillId="12" borderId="15"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34" fillId="6" borderId="15" xfId="0" applyFont="1" applyFill="1" applyBorder="1" applyAlignment="1">
      <alignment horizontal="center" vertical="center" wrapText="1"/>
    </xf>
    <xf numFmtId="0" fontId="23" fillId="11" borderId="16" xfId="0" applyFont="1" applyFill="1" applyBorder="1" applyAlignment="1">
      <alignment horizontal="center" vertical="center" wrapText="1"/>
    </xf>
    <xf numFmtId="0" fontId="10" fillId="0" borderId="16" xfId="0" applyFont="1" applyBorder="1" applyAlignment="1">
      <alignment horizontal="center" vertical="center" wrapText="1"/>
    </xf>
    <xf numFmtId="9" fontId="2" fillId="0" borderId="16" xfId="0" applyNumberFormat="1" applyFont="1" applyBorder="1" applyAlignment="1">
      <alignment horizontal="center" vertical="center" wrapText="1"/>
    </xf>
    <xf numFmtId="0" fontId="10" fillId="4" borderId="16" xfId="0" applyFont="1" applyFill="1" applyBorder="1" applyAlignment="1">
      <alignment horizontal="center" vertical="center" wrapText="1"/>
    </xf>
    <xf numFmtId="9" fontId="2" fillId="4" borderId="16" xfId="0" applyNumberFormat="1" applyFont="1" applyFill="1" applyBorder="1" applyAlignment="1">
      <alignment horizontal="center" vertical="center" wrapText="1"/>
    </xf>
    <xf numFmtId="0" fontId="0" fillId="0" borderId="0" xfId="0" applyAlignment="1">
      <alignment horizontal="center"/>
    </xf>
    <xf numFmtId="0" fontId="0" fillId="4" borderId="16" xfId="0" applyFill="1" applyBorder="1" applyAlignment="1">
      <alignment horizontal="center" vertical="center" wrapText="1"/>
    </xf>
    <xf numFmtId="0" fontId="5" fillId="0" borderId="0" xfId="0" applyFont="1" applyAlignment="1">
      <alignment horizontal="center"/>
    </xf>
    <xf numFmtId="0" fontId="7" fillId="11" borderId="57" xfId="0" applyFont="1" applyFill="1" applyBorder="1" applyAlignment="1">
      <alignment horizontal="center" vertical="center" wrapText="1"/>
    </xf>
    <xf numFmtId="0" fontId="7" fillId="11" borderId="58" xfId="0" applyFont="1" applyFill="1" applyBorder="1" applyAlignment="1">
      <alignment horizontal="center" vertical="center" wrapText="1"/>
    </xf>
    <xf numFmtId="0" fontId="16" fillId="0" borderId="60" xfId="0" applyFont="1" applyBorder="1" applyAlignment="1">
      <alignment horizontal="center" vertical="center" wrapText="1"/>
    </xf>
    <xf numFmtId="0" fontId="16" fillId="0" borderId="62" xfId="0" applyFont="1" applyBorder="1" applyAlignment="1">
      <alignment horizontal="center" vertical="center" wrapText="1"/>
    </xf>
    <xf numFmtId="0" fontId="17" fillId="0" borderId="63" xfId="0" applyFont="1" applyBorder="1" applyAlignment="1">
      <alignment horizontal="center" vertical="center" wrapText="1"/>
    </xf>
    <xf numFmtId="0" fontId="7" fillId="0" borderId="57" xfId="0" applyFont="1" applyBorder="1" applyAlignment="1">
      <alignment horizontal="center" vertical="center" wrapText="1"/>
    </xf>
    <xf numFmtId="0" fontId="6" fillId="0" borderId="58" xfId="0" applyFont="1" applyBorder="1" applyAlignment="1">
      <alignment horizontal="justify" vertical="center" wrapText="1"/>
    </xf>
    <xf numFmtId="0" fontId="0" fillId="0" borderId="59" xfId="0" applyBorder="1"/>
    <xf numFmtId="0" fontId="7" fillId="0" borderId="60" xfId="0" applyFont="1" applyBorder="1" applyAlignment="1">
      <alignment horizontal="center" vertical="center" wrapText="1"/>
    </xf>
    <xf numFmtId="0" fontId="6" fillId="0" borderId="1" xfId="0" applyFont="1" applyBorder="1" applyAlignment="1">
      <alignment horizontal="justify" vertical="center" wrapText="1"/>
    </xf>
    <xf numFmtId="0" fontId="0" fillId="0" borderId="61" xfId="0" applyBorder="1"/>
    <xf numFmtId="0" fontId="7" fillId="0" borderId="62" xfId="0" applyFont="1" applyBorder="1" applyAlignment="1">
      <alignment horizontal="center" vertical="center" wrapText="1"/>
    </xf>
    <xf numFmtId="0" fontId="6" fillId="0" borderId="63" xfId="0" applyFont="1" applyBorder="1" applyAlignment="1">
      <alignment horizontal="justify" vertical="center" wrapText="1"/>
    </xf>
    <xf numFmtId="0" fontId="0" fillId="0" borderId="64" xfId="0" applyBorder="1"/>
    <xf numFmtId="0" fontId="15" fillId="22" borderId="16" xfId="0" applyFont="1" applyFill="1" applyBorder="1" applyAlignment="1">
      <alignment horizontal="center" vertical="center" wrapText="1"/>
    </xf>
    <xf numFmtId="0" fontId="28" fillId="22" borderId="12" xfId="0" applyFont="1" applyFill="1" applyBorder="1" applyAlignment="1">
      <alignment horizontal="center" vertical="center" wrapText="1"/>
    </xf>
    <xf numFmtId="0" fontId="15" fillId="22" borderId="12" xfId="0" applyFont="1" applyFill="1" applyBorder="1" applyAlignment="1">
      <alignment horizontal="center" vertical="center" wrapText="1"/>
    </xf>
    <xf numFmtId="0" fontId="8" fillId="0" borderId="17" xfId="0" applyFont="1" applyBorder="1" applyAlignment="1">
      <alignment horizontal="center" vertical="center" wrapText="1"/>
    </xf>
    <xf numFmtId="0" fontId="30" fillId="0" borderId="17" xfId="0" applyFont="1" applyBorder="1" applyAlignment="1">
      <alignment horizontal="center" vertical="center" wrapText="1"/>
    </xf>
    <xf numFmtId="9" fontId="17" fillId="0" borderId="17" xfId="0" applyNumberFormat="1" applyFont="1" applyBorder="1" applyAlignment="1">
      <alignment horizontal="center" vertical="center" wrapText="1"/>
    </xf>
    <xf numFmtId="9" fontId="30" fillId="0" borderId="17" xfId="0" applyNumberFormat="1" applyFont="1" applyBorder="1" applyAlignment="1">
      <alignment horizontal="center" vertical="center" wrapText="1"/>
    </xf>
    <xf numFmtId="0" fontId="16" fillId="20" borderId="16" xfId="0" applyFont="1" applyFill="1" applyBorder="1" applyAlignment="1">
      <alignment horizontal="center" vertical="center" wrapText="1"/>
    </xf>
    <xf numFmtId="0" fontId="19" fillId="17" borderId="2" xfId="0" applyFont="1" applyFill="1" applyBorder="1" applyAlignment="1">
      <alignment horizontal="center" vertical="center" wrapText="1"/>
    </xf>
    <xf numFmtId="0" fontId="13" fillId="14" borderId="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14" fillId="24" borderId="1" xfId="0" applyFont="1" applyFill="1" applyBorder="1" applyAlignment="1">
      <alignment horizontal="center" vertical="center" wrapText="1"/>
    </xf>
    <xf numFmtId="0" fontId="14" fillId="24" borderId="66" xfId="0" applyFont="1" applyFill="1" applyBorder="1" applyAlignment="1">
      <alignment horizontal="center" vertical="center" wrapText="1"/>
    </xf>
    <xf numFmtId="0" fontId="7" fillId="0" borderId="0" xfId="0" applyFont="1" applyFill="1"/>
    <xf numFmtId="0" fontId="15" fillId="0" borderId="0" xfId="0" applyFont="1" applyFill="1"/>
    <xf numFmtId="0" fontId="15" fillId="12" borderId="50" xfId="0" applyFont="1" applyFill="1" applyBorder="1" applyAlignment="1">
      <alignment horizontal="center" vertical="center" wrapText="1"/>
    </xf>
    <xf numFmtId="0" fontId="15" fillId="7" borderId="50" xfId="0" applyFont="1" applyFill="1" applyBorder="1" applyAlignment="1">
      <alignment horizontal="center" vertical="center" wrapText="1"/>
    </xf>
    <xf numFmtId="0" fontId="15" fillId="6" borderId="51" xfId="0" applyFont="1" applyFill="1" applyBorder="1" applyAlignment="1">
      <alignment horizontal="center" vertical="center" wrapText="1"/>
    </xf>
    <xf numFmtId="0" fontId="15" fillId="12" borderId="53" xfId="0" applyFont="1" applyFill="1" applyBorder="1" applyAlignment="1">
      <alignment horizontal="center" vertical="center" wrapText="1"/>
    </xf>
    <xf numFmtId="0" fontId="15" fillId="7" borderId="53" xfId="0" applyFont="1" applyFill="1" applyBorder="1" applyAlignment="1">
      <alignment horizontal="center" vertical="center" wrapText="1"/>
    </xf>
    <xf numFmtId="0" fontId="15" fillId="6" borderId="5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2" fillId="3" borderId="1" xfId="0" applyFont="1" applyFill="1" applyBorder="1" applyAlignment="1" applyProtection="1">
      <alignment horizontal="left" vertical="center" wrapText="1"/>
      <protection locked="0"/>
    </xf>
    <xf numFmtId="14"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6" fillId="0" borderId="0" xfId="0" applyFont="1" applyFill="1" applyBorder="1"/>
    <xf numFmtId="9" fontId="6" fillId="0" borderId="0" xfId="2" applyFont="1" applyFill="1" applyBorder="1"/>
    <xf numFmtId="0" fontId="11" fillId="0" borderId="0" xfId="0" applyFont="1" applyFill="1" applyBorder="1" applyAlignment="1" applyProtection="1">
      <alignment vertical="center"/>
      <protection locked="0"/>
    </xf>
    <xf numFmtId="14" fontId="10" fillId="3" borderId="0" xfId="0" applyNumberFormat="1" applyFont="1" applyFill="1" applyBorder="1" applyAlignment="1">
      <alignment horizontal="center" vertical="center"/>
    </xf>
    <xf numFmtId="0" fontId="15" fillId="3" borderId="0" xfId="0" applyFont="1" applyFill="1" applyBorder="1" applyAlignment="1">
      <alignment horizontal="center"/>
    </xf>
    <xf numFmtId="0" fontId="8" fillId="0" borderId="0" xfId="0" applyFont="1" applyFill="1" applyBorder="1" applyAlignment="1">
      <alignment horizontal="center"/>
    </xf>
    <xf numFmtId="0" fontId="6" fillId="0" borderId="0" xfId="0" applyFont="1" applyFill="1" applyBorder="1" applyAlignment="1">
      <alignment horizontal="center"/>
    </xf>
    <xf numFmtId="9" fontId="2" fillId="0" borderId="1" xfId="2" applyFont="1" applyFill="1" applyBorder="1" applyAlignment="1" applyProtection="1">
      <alignment vertical="center" wrapText="1"/>
      <protection locked="0"/>
    </xf>
    <xf numFmtId="14" fontId="27" fillId="3" borderId="67" xfId="0" applyNumberFormat="1" applyFont="1" applyFill="1" applyBorder="1" applyAlignment="1">
      <alignment horizontal="center" vertical="center" wrapText="1"/>
    </xf>
    <xf numFmtId="0" fontId="2" fillId="0" borderId="1" xfId="0" applyFont="1" applyFill="1" applyBorder="1" applyAlignment="1" applyProtection="1">
      <alignment horizontal="left" vertical="center" wrapText="1"/>
      <protection locked="0"/>
    </xf>
    <xf numFmtId="9" fontId="25" fillId="0" borderId="1" xfId="0" applyNumberFormat="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46" fillId="0" borderId="1" xfId="0" applyFont="1" applyFill="1" applyBorder="1" applyAlignment="1">
      <alignment horizontal="justify" vertical="center" wrapText="1"/>
    </xf>
    <xf numFmtId="9" fontId="46" fillId="0" borderId="1" xfId="0" applyNumberFormat="1" applyFont="1" applyFill="1" applyBorder="1" applyAlignment="1">
      <alignment horizontal="center" vertical="center" wrapText="1"/>
    </xf>
    <xf numFmtId="0" fontId="46" fillId="0" borderId="1" xfId="0" applyFont="1" applyFill="1" applyBorder="1" applyAlignment="1">
      <alignment horizontal="left" vertical="center" wrapText="1"/>
    </xf>
    <xf numFmtId="0" fontId="46" fillId="0" borderId="1" xfId="0" applyFont="1" applyFill="1" applyBorder="1" applyAlignment="1">
      <alignment vertical="center" wrapText="1"/>
    </xf>
    <xf numFmtId="0" fontId="46" fillId="0" borderId="1" xfId="0" applyFont="1" applyFill="1" applyBorder="1" applyAlignment="1">
      <alignment horizontal="center" vertical="center"/>
    </xf>
    <xf numFmtId="0" fontId="46" fillId="0" borderId="1" xfId="0" applyFont="1" applyFill="1" applyBorder="1" applyAlignment="1">
      <alignment horizontal="left" vertical="center"/>
    </xf>
    <xf numFmtId="9" fontId="46" fillId="0" borderId="1" xfId="0" applyNumberFormat="1" applyFont="1" applyFill="1" applyBorder="1" applyAlignment="1" applyProtection="1">
      <alignment horizontal="center" vertical="center" wrapText="1"/>
    </xf>
    <xf numFmtId="0" fontId="46" fillId="0" borderId="1" xfId="0" applyFont="1" applyFill="1" applyBorder="1" applyAlignment="1" applyProtection="1">
      <alignment horizontal="left" vertical="center" wrapText="1"/>
      <protection locked="0"/>
    </xf>
    <xf numFmtId="0" fontId="46" fillId="0" borderId="1" xfId="0" applyFont="1" applyFill="1" applyBorder="1" applyAlignment="1">
      <alignment horizontal="justify" vertical="top" wrapText="1"/>
    </xf>
    <xf numFmtId="9" fontId="46" fillId="0" borderId="1" xfId="2" applyFont="1" applyFill="1" applyBorder="1" applyAlignment="1" applyProtection="1">
      <alignment vertical="center" wrapText="1"/>
      <protection locked="0"/>
    </xf>
    <xf numFmtId="0" fontId="46" fillId="0" borderId="1" xfId="0" applyFont="1" applyFill="1" applyBorder="1" applyAlignment="1">
      <alignment vertical="center"/>
    </xf>
    <xf numFmtId="0" fontId="46" fillId="0" borderId="1" xfId="0" applyFont="1" applyFill="1" applyBorder="1" applyAlignment="1" applyProtection="1">
      <alignment vertical="center" wrapText="1"/>
      <protection locked="0"/>
    </xf>
    <xf numFmtId="0" fontId="45" fillId="0" borderId="2" xfId="1" applyFont="1" applyFill="1" applyBorder="1" applyAlignment="1" applyProtection="1">
      <alignment horizontal="center" vertical="center" wrapText="1"/>
      <protection locked="0"/>
    </xf>
    <xf numFmtId="0" fontId="14" fillId="0" borderId="7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47" fillId="3" borderId="1" xfId="0" applyFont="1" applyFill="1" applyBorder="1" applyAlignment="1">
      <alignment horizontal="center" vertical="center" wrapText="1"/>
    </xf>
    <xf numFmtId="0" fontId="46" fillId="0" borderId="1" xfId="0" applyFont="1" applyFill="1" applyBorder="1" applyAlignment="1">
      <alignment horizontal="left" vertical="top" wrapText="1"/>
    </xf>
    <xf numFmtId="0" fontId="2" fillId="0" borderId="1" xfId="0" applyFont="1" applyFill="1" applyBorder="1" applyAlignment="1">
      <alignment horizontal="justify" vertical="center" wrapText="1"/>
    </xf>
    <xf numFmtId="0" fontId="2" fillId="0" borderId="1" xfId="0" applyFont="1" applyFill="1" applyBorder="1" applyAlignment="1" applyProtection="1">
      <alignment horizontal="center" vertical="center" wrapText="1"/>
      <protection locked="0"/>
    </xf>
    <xf numFmtId="0" fontId="46" fillId="0" borderId="1" xfId="0" applyFont="1" applyFill="1" applyBorder="1" applyAlignment="1" applyProtection="1">
      <alignment horizontal="center" vertical="center" wrapText="1"/>
      <protection locked="0"/>
    </xf>
    <xf numFmtId="0" fontId="44" fillId="0" borderId="1" xfId="1" applyFont="1" applyFill="1" applyBorder="1" applyAlignment="1" applyProtection="1">
      <alignment horizontal="center" vertical="center" wrapText="1"/>
      <protection locked="0"/>
    </xf>
    <xf numFmtId="0" fontId="46" fillId="0" borderId="1"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0" xfId="0" applyFont="1" applyFill="1" applyBorder="1" applyAlignment="1">
      <alignment horizontal="center"/>
    </xf>
    <xf numFmtId="0" fontId="2" fillId="0" borderId="1" xfId="0" applyFont="1" applyFill="1" applyBorder="1" applyAlignment="1">
      <alignment vertical="center" wrapText="1"/>
    </xf>
    <xf numFmtId="0" fontId="44" fillId="0" borderId="2" xfId="1" applyFont="1" applyFill="1" applyBorder="1" applyAlignment="1" applyProtection="1">
      <alignment horizontal="center" vertical="center" wrapText="1"/>
      <protection locked="0"/>
    </xf>
    <xf numFmtId="0" fontId="48"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3" borderId="72" xfId="0" applyFont="1" applyFill="1" applyBorder="1" applyAlignment="1" applyProtection="1">
      <alignment horizontal="center" vertical="center" wrapText="1"/>
      <protection locked="0"/>
    </xf>
    <xf numFmtId="0" fontId="2" fillId="3" borderId="72" xfId="0" applyFont="1" applyFill="1" applyBorder="1" applyAlignment="1" applyProtection="1">
      <alignment horizontal="left" vertical="top" wrapText="1"/>
      <protection locked="0"/>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3" fillId="0" borderId="59" xfId="0" applyFont="1" applyBorder="1" applyAlignment="1">
      <alignment horizontal="left" vertical="center"/>
    </xf>
    <xf numFmtId="0" fontId="43" fillId="0" borderId="61" xfId="0" applyFont="1" applyBorder="1" applyAlignment="1">
      <alignment horizontal="left" vertical="center"/>
    </xf>
    <xf numFmtId="14" fontId="43" fillId="0" borderId="64" xfId="0" applyNumberFormat="1" applyFont="1" applyBorder="1" applyAlignment="1">
      <alignment horizontal="left" vertical="center"/>
    </xf>
    <xf numFmtId="0" fontId="46" fillId="0" borderId="1" xfId="0" applyFont="1" applyFill="1" applyBorder="1" applyAlignment="1">
      <alignment vertical="top" wrapText="1"/>
    </xf>
    <xf numFmtId="0" fontId="46" fillId="0" borderId="1" xfId="0" applyFont="1" applyFill="1" applyBorder="1" applyAlignment="1">
      <alignment horizontal="center" vertical="top" wrapText="1"/>
    </xf>
    <xf numFmtId="0" fontId="27" fillId="0" borderId="5" xfId="0" applyFont="1" applyFill="1" applyBorder="1" applyAlignment="1">
      <alignment vertical="center" wrapText="1"/>
    </xf>
    <xf numFmtId="9" fontId="6" fillId="0" borderId="0" xfId="2" applyFont="1" applyFill="1" applyBorder="1" applyAlignment="1">
      <alignment horizontal="center"/>
    </xf>
    <xf numFmtId="0" fontId="15" fillId="0" borderId="0" xfId="0" applyFont="1" applyFill="1" applyBorder="1" applyAlignment="1">
      <alignment vertical="center"/>
    </xf>
    <xf numFmtId="0" fontId="27" fillId="0" borderId="4" xfId="0" applyFont="1" applyFill="1" applyBorder="1" applyAlignment="1">
      <alignment horizontal="center" vertical="center" wrapText="1"/>
    </xf>
    <xf numFmtId="0" fontId="27" fillId="3" borderId="75" xfId="0" applyFont="1" applyFill="1" applyBorder="1" applyAlignment="1">
      <alignment horizontal="center" vertical="center" wrapText="1"/>
    </xf>
    <xf numFmtId="0" fontId="27" fillId="3" borderId="76" xfId="0" applyFont="1" applyFill="1" applyBorder="1" applyAlignment="1">
      <alignment horizontal="center" vertical="center" wrapText="1"/>
    </xf>
    <xf numFmtId="14" fontId="27" fillId="3" borderId="77" xfId="0" applyNumberFormat="1" applyFont="1" applyFill="1" applyBorder="1" applyAlignment="1">
      <alignment horizontal="center" vertical="center" wrapText="1"/>
    </xf>
    <xf numFmtId="0" fontId="27" fillId="0" borderId="63" xfId="0" applyFont="1" applyFill="1" applyBorder="1" applyAlignment="1">
      <alignment horizontal="center" vertical="center" wrapText="1"/>
    </xf>
    <xf numFmtId="0" fontId="27" fillId="0" borderId="79" xfId="0" applyFont="1" applyFill="1" applyBorder="1" applyAlignment="1">
      <alignment vertical="center" wrapText="1"/>
    </xf>
    <xf numFmtId="0" fontId="27" fillId="0" borderId="78"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7" xfId="0" applyFont="1" applyFill="1" applyBorder="1" applyAlignment="1">
      <alignment vertical="center" wrapText="1"/>
    </xf>
    <xf numFmtId="0" fontId="27" fillId="0" borderId="67" xfId="0" applyFont="1" applyFill="1" applyBorder="1" applyAlignment="1">
      <alignment horizontal="center" vertical="center" wrapText="1"/>
    </xf>
    <xf numFmtId="0" fontId="18" fillId="2" borderId="85" xfId="0" applyFont="1" applyFill="1" applyBorder="1" applyAlignment="1">
      <alignment horizontal="center" vertical="center"/>
    </xf>
    <xf numFmtId="0" fontId="15" fillId="2" borderId="86" xfId="0" applyFont="1" applyFill="1" applyBorder="1" applyAlignment="1">
      <alignment vertical="center"/>
    </xf>
    <xf numFmtId="0" fontId="15" fillId="2" borderId="11" xfId="0" applyFont="1" applyFill="1" applyBorder="1" applyAlignment="1">
      <alignment vertical="center"/>
    </xf>
    <xf numFmtId="0" fontId="15" fillId="2" borderId="85" xfId="0" applyFont="1" applyFill="1" applyBorder="1" applyAlignment="1">
      <alignment horizontal="center" vertical="center" wrapText="1"/>
    </xf>
    <xf numFmtId="0" fontId="15" fillId="2" borderId="86" xfId="0" applyFont="1" applyFill="1" applyBorder="1" applyAlignment="1">
      <alignment horizontal="center" vertical="center" wrapText="1"/>
    </xf>
    <xf numFmtId="0" fontId="50" fillId="2" borderId="84" xfId="0" applyFont="1" applyFill="1" applyBorder="1" applyAlignment="1">
      <alignment horizontal="center" vertical="center"/>
    </xf>
    <xf numFmtId="0" fontId="19" fillId="17" borderId="93" xfId="0" applyFont="1" applyFill="1" applyBorder="1" applyAlignment="1">
      <alignment horizontal="center" vertical="center" wrapText="1"/>
    </xf>
    <xf numFmtId="0" fontId="44" fillId="0" borderId="93" xfId="0" applyFont="1" applyFill="1" applyBorder="1" applyAlignment="1">
      <alignment horizontal="center" vertical="center" wrapText="1"/>
    </xf>
    <xf numFmtId="0" fontId="45" fillId="0" borderId="93" xfId="1" applyFont="1" applyFill="1" applyBorder="1" applyAlignment="1" applyProtection="1">
      <alignment horizontal="center" vertical="center" wrapText="1"/>
      <protection locked="0"/>
    </xf>
    <xf numFmtId="0" fontId="46" fillId="0" borderId="63" xfId="0" applyFont="1" applyFill="1" applyBorder="1" applyAlignment="1" applyProtection="1">
      <alignment horizontal="center" vertical="center" wrapText="1"/>
      <protection locked="0"/>
    </xf>
    <xf numFmtId="0" fontId="46" fillId="0" borderId="63" xfId="0" applyFont="1" applyFill="1" applyBorder="1" applyAlignment="1">
      <alignment horizontal="center" vertical="center" wrapText="1"/>
    </xf>
    <xf numFmtId="0" fontId="46" fillId="0" borderId="63" xfId="0" applyFont="1" applyFill="1" applyBorder="1" applyAlignment="1" applyProtection="1">
      <alignment horizontal="left" vertical="center" wrapText="1"/>
      <protection locked="0"/>
    </xf>
    <xf numFmtId="0" fontId="46" fillId="0" borderId="63" xfId="0" applyFont="1" applyFill="1" applyBorder="1" applyAlignment="1">
      <alignment horizontal="center" vertical="center"/>
    </xf>
    <xf numFmtId="9" fontId="46" fillId="0" borderId="63" xfId="2" applyFont="1" applyFill="1" applyBorder="1" applyAlignment="1" applyProtection="1">
      <alignment vertical="center" wrapText="1"/>
      <protection locked="0"/>
    </xf>
    <xf numFmtId="0" fontId="46" fillId="0" borderId="63" xfId="0" applyFont="1" applyFill="1" applyBorder="1" applyAlignment="1">
      <alignment vertical="center" wrapText="1"/>
    </xf>
    <xf numFmtId="0" fontId="46" fillId="0" borderId="63" xfId="0" applyFont="1" applyFill="1" applyBorder="1" applyAlignment="1">
      <alignment vertical="center"/>
    </xf>
    <xf numFmtId="9" fontId="46" fillId="0" borderId="63" xfId="0" applyNumberFormat="1" applyFont="1" applyFill="1" applyBorder="1" applyAlignment="1" applyProtection="1">
      <alignment horizontal="center" vertical="center" wrapText="1"/>
    </xf>
    <xf numFmtId="0" fontId="14" fillId="24" borderId="61" xfId="0" applyFont="1" applyFill="1" applyBorder="1" applyAlignment="1">
      <alignment horizontal="center" vertical="center" wrapText="1"/>
    </xf>
    <xf numFmtId="0" fontId="14" fillId="0" borderId="75" xfId="0" applyFont="1" applyFill="1" applyBorder="1" applyAlignment="1">
      <alignment horizontal="center" vertical="center" wrapText="1"/>
    </xf>
    <xf numFmtId="0" fontId="14" fillId="0" borderId="61" xfId="0" applyFont="1" applyFill="1" applyBorder="1" applyAlignment="1">
      <alignment horizontal="center" vertical="center" wrapText="1"/>
    </xf>
    <xf numFmtId="14" fontId="2" fillId="0" borderId="60" xfId="0" applyNumberFormat="1" applyFont="1" applyFill="1" applyBorder="1" applyAlignment="1">
      <alignment horizontal="center" vertical="center" wrapText="1"/>
    </xf>
    <xf numFmtId="0" fontId="2" fillId="0" borderId="61" xfId="0" applyFont="1" applyFill="1" applyBorder="1" applyAlignment="1">
      <alignment horizontal="justify" vertical="center" wrapText="1"/>
    </xf>
    <xf numFmtId="14" fontId="46" fillId="0" borderId="60" xfId="0" applyNumberFormat="1" applyFont="1" applyFill="1" applyBorder="1" applyAlignment="1">
      <alignment horizontal="center" vertical="center" wrapText="1"/>
    </xf>
    <xf numFmtId="14" fontId="46" fillId="0" borderId="62" xfId="0" applyNumberFormat="1" applyFont="1" applyFill="1" applyBorder="1" applyAlignment="1">
      <alignment horizontal="center" vertical="center" wrapText="1"/>
    </xf>
    <xf numFmtId="0" fontId="46" fillId="0" borderId="63" xfId="0" applyFont="1" applyFill="1" applyBorder="1" applyAlignment="1">
      <alignment horizontal="justify" vertical="center" wrapText="1"/>
    </xf>
    <xf numFmtId="9" fontId="46" fillId="0" borderId="63" xfId="0" applyNumberFormat="1" applyFont="1" applyFill="1" applyBorder="1" applyAlignment="1">
      <alignment horizontal="center" vertical="center" wrapText="1"/>
    </xf>
    <xf numFmtId="0" fontId="2" fillId="0" borderId="63" xfId="0" applyFont="1" applyFill="1" applyBorder="1" applyAlignment="1">
      <alignment horizontal="center" vertical="center" wrapText="1"/>
    </xf>
    <xf numFmtId="0" fontId="2" fillId="0" borderId="63" xfId="0" applyFont="1" applyFill="1" applyBorder="1" applyAlignment="1">
      <alignment horizontal="justify" vertical="center" wrapText="1"/>
    </xf>
    <xf numFmtId="14" fontId="2" fillId="0" borderId="63" xfId="0" applyNumberFormat="1" applyFont="1" applyFill="1" applyBorder="1" applyAlignment="1">
      <alignment horizontal="center" vertical="center" wrapText="1"/>
    </xf>
    <xf numFmtId="9" fontId="2" fillId="0" borderId="63" xfId="0" applyNumberFormat="1" applyFont="1" applyFill="1" applyBorder="1" applyAlignment="1">
      <alignment horizontal="center" vertical="center" wrapText="1"/>
    </xf>
    <xf numFmtId="0" fontId="10" fillId="0" borderId="63" xfId="0" applyFont="1" applyFill="1" applyBorder="1" applyAlignment="1">
      <alignment horizontal="center" vertical="center" wrapText="1"/>
    </xf>
    <xf numFmtId="0" fontId="2" fillId="0" borderId="64" xfId="0" applyFont="1" applyFill="1" applyBorder="1" applyAlignment="1">
      <alignment horizontal="justify" vertical="center" wrapText="1"/>
    </xf>
    <xf numFmtId="0" fontId="51" fillId="0" borderId="1" xfId="0" applyFont="1" applyFill="1" applyBorder="1" applyAlignment="1">
      <alignment horizontal="center" vertical="center" wrapText="1"/>
    </xf>
    <xf numFmtId="0" fontId="51" fillId="0" borderId="1" xfId="0" applyFont="1" applyFill="1" applyBorder="1" applyAlignment="1">
      <alignment horizontal="justify" vertical="center" wrapText="1"/>
    </xf>
    <xf numFmtId="9" fontId="51" fillId="0" borderId="1" xfId="0" applyNumberFormat="1" applyFont="1" applyFill="1" applyBorder="1" applyAlignment="1">
      <alignment horizontal="center" vertical="center" wrapText="1"/>
    </xf>
    <xf numFmtId="14" fontId="51" fillId="0" borderId="1" xfId="0" applyNumberFormat="1" applyFont="1" applyFill="1" applyBorder="1" applyAlignment="1">
      <alignment horizontal="center" vertical="center" wrapText="1"/>
    </xf>
    <xf numFmtId="0" fontId="5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9" fontId="2" fillId="0" borderId="1" xfId="2" applyFont="1" applyFill="1" applyBorder="1" applyAlignment="1" applyProtection="1">
      <alignment horizontal="center" vertical="center" wrapText="1"/>
    </xf>
    <xf numFmtId="0" fontId="42" fillId="0" borderId="1" xfId="0" applyFont="1" applyFill="1" applyBorder="1" applyAlignment="1" applyProtection="1">
      <alignment horizontal="center" vertical="center" wrapText="1"/>
    </xf>
    <xf numFmtId="9" fontId="2" fillId="0" borderId="1" xfId="2"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xf>
    <xf numFmtId="0" fontId="2" fillId="3" borderId="1" xfId="1" applyFont="1" applyFill="1" applyBorder="1" applyAlignment="1" applyProtection="1">
      <alignment horizontal="center" vertical="center" wrapText="1"/>
      <protection locked="0"/>
    </xf>
    <xf numFmtId="9" fontId="46" fillId="0" borderId="1" xfId="0" applyNumberFormat="1" applyFont="1" applyFill="1" applyBorder="1" applyAlignment="1">
      <alignment horizontal="center" vertical="center"/>
    </xf>
    <xf numFmtId="0" fontId="2" fillId="3" borderId="4" xfId="0" applyFont="1" applyFill="1" applyBorder="1" applyAlignment="1" applyProtection="1">
      <alignment horizontal="center" vertical="center" wrapText="1"/>
      <protection locked="0"/>
    </xf>
    <xf numFmtId="9" fontId="46" fillId="0" borderId="1" xfId="2" applyFont="1" applyFill="1" applyBorder="1" applyAlignment="1" applyProtection="1">
      <alignment horizontal="center" vertical="center" wrapText="1"/>
      <protection locked="0"/>
    </xf>
    <xf numFmtId="0" fontId="46" fillId="0" borderId="1" xfId="0" applyFont="1" applyFill="1" applyBorder="1" applyAlignment="1">
      <alignment horizontal="center" vertical="center" wrapText="1"/>
    </xf>
    <xf numFmtId="0" fontId="46" fillId="0" borderId="63" xfId="0" applyFont="1" applyFill="1" applyBorder="1" applyAlignment="1">
      <alignment horizontal="center" vertical="center" wrapText="1"/>
    </xf>
    <xf numFmtId="9" fontId="46" fillId="0" borderId="63"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7" fillId="0" borderId="49" xfId="0" applyFont="1" applyFill="1" applyBorder="1" applyAlignment="1">
      <alignment horizontal="center" vertical="center" wrapText="1"/>
    </xf>
    <xf numFmtId="0" fontId="27" fillId="0" borderId="50" xfId="0" applyFont="1" applyFill="1" applyBorder="1" applyAlignment="1">
      <alignment horizontal="center" vertical="center" wrapText="1"/>
    </xf>
    <xf numFmtId="0" fontId="27" fillId="0" borderId="51"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53"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0" fillId="0" borderId="0" xfId="0" applyFill="1"/>
    <xf numFmtId="0" fontId="18" fillId="5" borderId="52" xfId="0" applyFont="1" applyFill="1" applyBorder="1" applyAlignment="1">
      <alignment horizontal="center" vertical="center" wrapText="1"/>
    </xf>
    <xf numFmtId="0" fontId="18" fillId="7" borderId="50" xfId="0" applyFont="1" applyFill="1" applyBorder="1" applyAlignment="1">
      <alignment horizontal="center" vertical="center" wrapText="1"/>
    </xf>
    <xf numFmtId="0" fontId="18" fillId="7" borderId="53" xfId="0" applyFont="1" applyFill="1" applyBorder="1" applyAlignment="1">
      <alignment horizontal="center" vertical="center" wrapText="1"/>
    </xf>
    <xf numFmtId="0" fontId="18" fillId="7" borderId="50" xfId="0" applyFont="1" applyFill="1" applyBorder="1" applyAlignment="1">
      <alignment horizontal="center" vertical="top" wrapText="1"/>
    </xf>
    <xf numFmtId="0" fontId="2" fillId="0" borderId="1" xfId="0" applyFont="1" applyFill="1" applyBorder="1" applyAlignment="1">
      <alignment horizontal="center" vertical="center"/>
    </xf>
    <xf numFmtId="0" fontId="44" fillId="0" borderId="1" xfId="0" applyFont="1" applyFill="1" applyBorder="1" applyAlignment="1">
      <alignment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vertical="center"/>
    </xf>
    <xf numFmtId="0" fontId="35" fillId="0" borderId="1" xfId="0" applyFont="1" applyFill="1" applyBorder="1"/>
    <xf numFmtId="0" fontId="2"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9" fontId="2" fillId="0" borderId="1" xfId="2" applyFont="1" applyFill="1" applyBorder="1" applyAlignment="1" applyProtection="1">
      <alignment horizontal="center" vertical="center" wrapText="1"/>
      <protection locked="0"/>
    </xf>
    <xf numFmtId="0" fontId="2" fillId="3" borderId="1" xfId="1" applyFont="1" applyFill="1" applyBorder="1" applyAlignment="1" applyProtection="1">
      <alignment horizontal="center" vertical="center" wrapText="1"/>
      <protection locked="0"/>
    </xf>
    <xf numFmtId="0" fontId="46" fillId="0" borderId="2" xfId="0" applyFont="1" applyFill="1" applyBorder="1" applyAlignment="1" applyProtection="1">
      <alignment horizontal="center" vertical="center" wrapText="1"/>
      <protection locked="0"/>
    </xf>
    <xf numFmtId="0" fontId="46" fillId="0" borderId="3" xfId="0" applyFont="1" applyFill="1" applyBorder="1" applyAlignment="1" applyProtection="1">
      <alignment horizontal="center" vertical="center" wrapText="1"/>
      <protection locked="0"/>
    </xf>
    <xf numFmtId="0" fontId="44" fillId="0" borderId="65" xfId="1" applyFont="1" applyFill="1" applyBorder="1" applyAlignment="1" applyProtection="1">
      <alignment horizontal="center" vertical="center" wrapText="1"/>
      <protection locked="0"/>
    </xf>
    <xf numFmtId="0" fontId="44" fillId="0" borderId="3" xfId="1" applyFont="1" applyFill="1" applyBorder="1" applyAlignment="1" applyProtection="1">
      <alignment horizontal="center" vertical="center" wrapText="1"/>
      <protection locked="0"/>
    </xf>
    <xf numFmtId="0" fontId="44" fillId="0" borderId="1" xfId="1" applyFont="1" applyFill="1" applyBorder="1" applyAlignment="1" applyProtection="1">
      <alignment horizontal="center" vertical="center" wrapText="1"/>
      <protection locked="0"/>
    </xf>
    <xf numFmtId="0" fontId="14" fillId="24" borderId="2" xfId="0" applyFont="1" applyFill="1" applyBorder="1" applyAlignment="1">
      <alignment horizontal="center" vertical="center" wrapText="1"/>
    </xf>
    <xf numFmtId="0" fontId="14" fillId="24" borderId="3" xfId="0" applyFont="1" applyFill="1" applyBorder="1" applyAlignment="1">
      <alignment horizontal="center" vertical="center" wrapText="1"/>
    </xf>
    <xf numFmtId="0" fontId="14" fillId="24" borderId="4" xfId="0" applyFont="1" applyFill="1" applyBorder="1" applyAlignment="1">
      <alignment horizontal="center" vertical="center" wrapText="1"/>
    </xf>
    <xf numFmtId="0" fontId="14" fillId="24" borderId="5" xfId="0" applyFont="1" applyFill="1" applyBorder="1" applyAlignment="1">
      <alignment horizontal="center" vertical="center" wrapText="1"/>
    </xf>
    <xf numFmtId="0" fontId="14" fillId="24" borderId="6" xfId="0" applyFont="1" applyFill="1" applyBorder="1" applyAlignment="1">
      <alignment horizontal="center" vertical="center" wrapText="1"/>
    </xf>
    <xf numFmtId="0" fontId="14" fillId="24" borderId="68" xfId="0" applyFont="1" applyFill="1" applyBorder="1" applyAlignment="1">
      <alignment horizontal="center" vertical="center" wrapText="1"/>
    </xf>
    <xf numFmtId="0" fontId="14" fillId="24" borderId="69" xfId="0" applyFont="1" applyFill="1" applyBorder="1" applyAlignment="1">
      <alignment horizontal="center" vertical="center" wrapText="1"/>
    </xf>
    <xf numFmtId="0" fontId="24" fillId="12" borderId="2" xfId="0" applyFont="1" applyFill="1" applyBorder="1" applyAlignment="1">
      <alignment horizontal="center" vertical="center" wrapText="1"/>
    </xf>
    <xf numFmtId="0" fontId="24" fillId="12" borderId="65"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0" fillId="12" borderId="65" xfId="0" applyFont="1" applyFill="1" applyBorder="1" applyAlignment="1">
      <alignment horizontal="center" vertical="center" wrapText="1"/>
    </xf>
    <xf numFmtId="0" fontId="10" fillId="18" borderId="2" xfId="0" applyFont="1" applyFill="1" applyBorder="1" applyAlignment="1">
      <alignment horizontal="center" vertical="center" wrapText="1"/>
    </xf>
    <xf numFmtId="0" fontId="10" fillId="18" borderId="65" xfId="0" applyFont="1" applyFill="1" applyBorder="1" applyAlignment="1">
      <alignment horizontal="center" vertical="center" wrapText="1"/>
    </xf>
    <xf numFmtId="0" fontId="14" fillId="18" borderId="2" xfId="0" applyFont="1" applyFill="1" applyBorder="1" applyAlignment="1">
      <alignment horizontal="center" vertical="center" wrapText="1"/>
    </xf>
    <xf numFmtId="0" fontId="14" fillId="18" borderId="65" xfId="0" applyFont="1" applyFill="1" applyBorder="1" applyAlignment="1">
      <alignment horizontal="center" vertical="center" wrapText="1"/>
    </xf>
    <xf numFmtId="0" fontId="14" fillId="24" borderId="93" xfId="0" applyFont="1" applyFill="1" applyBorder="1" applyAlignment="1">
      <alignment horizontal="center" vertical="center" wrapText="1"/>
    </xf>
    <xf numFmtId="0" fontId="14" fillId="24" borderId="75" xfId="0" applyFont="1" applyFill="1" applyBorder="1" applyAlignment="1">
      <alignment horizontal="center" vertical="center" wrapText="1"/>
    </xf>
    <xf numFmtId="9" fontId="24" fillId="16" borderId="2" xfId="2" applyFont="1" applyFill="1" applyBorder="1" applyAlignment="1">
      <alignment horizontal="center" vertical="center" wrapText="1"/>
    </xf>
    <xf numFmtId="9" fontId="24" fillId="16" borderId="65" xfId="2" applyFont="1" applyFill="1" applyBorder="1" applyAlignment="1">
      <alignment horizontal="center" vertical="center" wrapText="1"/>
    </xf>
    <xf numFmtId="0" fontId="10" fillId="16" borderId="2" xfId="0" applyFont="1" applyFill="1" applyBorder="1" applyAlignment="1">
      <alignment horizontal="center" vertical="center" wrapText="1"/>
    </xf>
    <xf numFmtId="0" fontId="10" fillId="16" borderId="65"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0" fillId="14" borderId="2"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14" fillId="10" borderId="65" xfId="0" applyFont="1" applyFill="1" applyBorder="1" applyAlignment="1">
      <alignment horizontal="center" vertical="center" wrapText="1"/>
    </xf>
    <xf numFmtId="0" fontId="6" fillId="0" borderId="0" xfId="0" applyFont="1" applyFill="1" applyBorder="1" applyAlignment="1">
      <alignment horizontal="center"/>
    </xf>
    <xf numFmtId="0" fontId="26"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0" fillId="0" borderId="21" xfId="0" applyBorder="1" applyAlignment="1">
      <alignment horizontal="center"/>
    </xf>
    <xf numFmtId="0" fontId="0" fillId="0" borderId="19" xfId="0" applyBorder="1" applyAlignment="1">
      <alignment horizontal="center"/>
    </xf>
    <xf numFmtId="0" fontId="0" fillId="0" borderId="18" xfId="0" applyBorder="1" applyAlignment="1">
      <alignment horizontal="center"/>
    </xf>
    <xf numFmtId="0" fontId="0" fillId="0" borderId="0" xfId="0" applyBorder="1" applyAlignment="1">
      <alignment horizontal="center"/>
    </xf>
    <xf numFmtId="0" fontId="0" fillId="0" borderId="22" xfId="0" applyBorder="1" applyAlignment="1">
      <alignment horizontal="center"/>
    </xf>
    <xf numFmtId="0" fontId="0" fillId="0" borderId="56" xfId="0" applyBorder="1" applyAlignment="1">
      <alignment horizontal="center"/>
    </xf>
    <xf numFmtId="0" fontId="12" fillId="23" borderId="96" xfId="0" applyFont="1" applyFill="1" applyBorder="1" applyAlignment="1">
      <alignment horizontal="center" vertical="center" wrapText="1"/>
    </xf>
    <xf numFmtId="0" fontId="12" fillId="23" borderId="89" xfId="0" applyFont="1" applyFill="1" applyBorder="1" applyAlignment="1">
      <alignment horizontal="center" vertical="center" wrapText="1"/>
    </xf>
    <xf numFmtId="0" fontId="12" fillId="23" borderId="97" xfId="0" applyFont="1" applyFill="1" applyBorder="1" applyAlignment="1">
      <alignment horizontal="center" vertical="center" wrapText="1"/>
    </xf>
    <xf numFmtId="0" fontId="18" fillId="17" borderId="60" xfId="0" applyFont="1" applyFill="1" applyBorder="1" applyAlignment="1">
      <alignment horizontal="center" vertical="center" wrapText="1"/>
    </xf>
    <xf numFmtId="0" fontId="18" fillId="17" borderId="1" xfId="0" applyFont="1" applyFill="1" applyBorder="1" applyAlignment="1">
      <alignment horizontal="center" vertical="center" wrapText="1"/>
    </xf>
    <xf numFmtId="0" fontId="15" fillId="17" borderId="2" xfId="0" applyFont="1" applyFill="1" applyBorder="1" applyAlignment="1">
      <alignment horizontal="center" vertical="center" wrapText="1"/>
    </xf>
    <xf numFmtId="0" fontId="15" fillId="17" borderId="65" xfId="0" applyFont="1" applyFill="1" applyBorder="1" applyAlignment="1">
      <alignment horizontal="center" vertical="center" wrapText="1"/>
    </xf>
    <xf numFmtId="0" fontId="10" fillId="17" borderId="2" xfId="0" applyFont="1" applyFill="1" applyBorder="1" applyAlignment="1">
      <alignment horizontal="center" vertical="center" wrapText="1"/>
    </xf>
    <xf numFmtId="0" fontId="10" fillId="17" borderId="65" xfId="0" applyFont="1" applyFill="1" applyBorder="1" applyAlignment="1">
      <alignment horizontal="center" vertical="center" wrapText="1"/>
    </xf>
    <xf numFmtId="0" fontId="7" fillId="15" borderId="2" xfId="0" applyFont="1" applyFill="1" applyBorder="1" applyAlignment="1">
      <alignment horizontal="center" vertical="center"/>
    </xf>
    <xf numFmtId="0" fontId="7" fillId="15" borderId="65" xfId="0" applyFont="1" applyFill="1" applyBorder="1" applyAlignment="1">
      <alignment horizontal="center" vertical="center"/>
    </xf>
    <xf numFmtId="0" fontId="12" fillId="17" borderId="88" xfId="0" applyFont="1" applyFill="1" applyBorder="1" applyAlignment="1">
      <alignment horizontal="center" vertical="center" wrapText="1"/>
    </xf>
    <xf numFmtId="0" fontId="12" fillId="17" borderId="89" xfId="0" applyFont="1" applyFill="1" applyBorder="1" applyAlignment="1">
      <alignment horizontal="center" vertical="center" wrapText="1"/>
    </xf>
    <xf numFmtId="0" fontId="12" fillId="17" borderId="73" xfId="0" applyFont="1" applyFill="1" applyBorder="1" applyAlignment="1">
      <alignment horizontal="center" vertical="center" wrapText="1"/>
    </xf>
    <xf numFmtId="0" fontId="12" fillId="16" borderId="90" xfId="0" applyFont="1" applyFill="1" applyBorder="1" applyAlignment="1">
      <alignment horizontal="center" vertical="center" wrapText="1"/>
    </xf>
    <xf numFmtId="0" fontId="12" fillId="16" borderId="89" xfId="0" applyFont="1" applyFill="1" applyBorder="1" applyAlignment="1">
      <alignment horizontal="center" vertical="center" wrapText="1"/>
    </xf>
    <xf numFmtId="0" fontId="12" fillId="16" borderId="73" xfId="0" applyFont="1" applyFill="1" applyBorder="1" applyAlignment="1">
      <alignment horizontal="center" vertical="center" wrapText="1"/>
    </xf>
    <xf numFmtId="0" fontId="12" fillId="14" borderId="58" xfId="0" applyFont="1" applyFill="1" applyBorder="1" applyAlignment="1">
      <alignment horizontal="center" vertical="center" wrapText="1"/>
    </xf>
    <xf numFmtId="0" fontId="12" fillId="12" borderId="91" xfId="0" applyFont="1" applyFill="1" applyBorder="1" applyAlignment="1">
      <alignment horizontal="center" vertical="center" wrapText="1"/>
    </xf>
    <xf numFmtId="0" fontId="12" fillId="12" borderId="19" xfId="0" applyFont="1" applyFill="1" applyBorder="1" applyAlignment="1">
      <alignment horizontal="center" vertical="center" wrapText="1"/>
    </xf>
    <xf numFmtId="0" fontId="12" fillId="12" borderId="92" xfId="0" applyFont="1" applyFill="1" applyBorder="1" applyAlignment="1">
      <alignment horizontal="center" vertical="center" wrapText="1"/>
    </xf>
    <xf numFmtId="0" fontId="10" fillId="19" borderId="90" xfId="0" applyFont="1" applyFill="1" applyBorder="1" applyAlignment="1">
      <alignment horizontal="center" vertical="center" wrapText="1"/>
    </xf>
    <xf numFmtId="0" fontId="10" fillId="19" borderId="4" xfId="0" applyFont="1" applyFill="1" applyBorder="1" applyAlignment="1">
      <alignment horizontal="center" vertical="center" wrapText="1"/>
    </xf>
    <xf numFmtId="0" fontId="10" fillId="19" borderId="8" xfId="0" applyFont="1" applyFill="1" applyBorder="1" applyAlignment="1">
      <alignment horizontal="center" vertical="center" wrapText="1"/>
    </xf>
    <xf numFmtId="0" fontId="12" fillId="23" borderId="88" xfId="0" applyFont="1" applyFill="1" applyBorder="1" applyAlignment="1">
      <alignment horizontal="center" vertical="center" wrapText="1"/>
    </xf>
    <xf numFmtId="0" fontId="12" fillId="23" borderId="73" xfId="0" applyFont="1" applyFill="1" applyBorder="1" applyAlignment="1">
      <alignment horizontal="center" vertical="center" wrapText="1"/>
    </xf>
    <xf numFmtId="0" fontId="2" fillId="0" borderId="4" xfId="0" applyFont="1" applyFill="1" applyBorder="1" applyAlignment="1" applyProtection="1">
      <alignment horizontal="center" vertical="center" wrapText="1"/>
      <protection locked="0"/>
    </xf>
    <xf numFmtId="0" fontId="44" fillId="0" borderId="93" xfId="0" applyFont="1" applyFill="1" applyBorder="1" applyAlignment="1">
      <alignment horizontal="center" vertical="center" wrapText="1"/>
    </xf>
    <xf numFmtId="0" fontId="44" fillId="0" borderId="75"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2" fillId="0" borderId="1" xfId="1" applyFont="1" applyFill="1" applyBorder="1" applyAlignment="1" applyProtection="1">
      <alignment horizontal="center" vertical="center" wrapText="1"/>
      <protection locked="0"/>
    </xf>
    <xf numFmtId="9" fontId="2" fillId="0" borderId="1" xfId="2" applyFont="1" applyFill="1" applyBorder="1" applyAlignment="1" applyProtection="1">
      <alignment horizontal="center" vertical="center" wrapText="1"/>
    </xf>
    <xf numFmtId="0" fontId="42" fillId="0" borderId="1" xfId="0" applyFont="1" applyFill="1" applyBorder="1" applyAlignment="1" applyProtection="1">
      <alignment horizontal="center" vertical="center" wrapText="1"/>
    </xf>
    <xf numFmtId="9" fontId="2" fillId="0" borderId="1" xfId="0" applyNumberFormat="1" applyFont="1" applyFill="1" applyBorder="1" applyAlignment="1">
      <alignment horizontal="center" vertical="center"/>
    </xf>
    <xf numFmtId="0" fontId="44" fillId="0" borderId="94" xfId="1" applyFont="1" applyFill="1" applyBorder="1" applyAlignment="1" applyProtection="1">
      <alignment horizontal="center" vertical="center" wrapText="1"/>
      <protection locked="0"/>
    </xf>
    <xf numFmtId="0" fontId="44" fillId="0" borderId="75" xfId="1" applyFont="1" applyFill="1" applyBorder="1" applyAlignment="1" applyProtection="1">
      <alignment horizontal="center" vertical="center" wrapText="1"/>
      <protection locked="0"/>
    </xf>
    <xf numFmtId="0" fontId="44" fillId="0" borderId="93" xfId="1" applyFont="1" applyFill="1" applyBorder="1" applyAlignment="1" applyProtection="1">
      <alignment horizontal="center" vertical="center" wrapText="1"/>
      <protection locked="0"/>
    </xf>
    <xf numFmtId="0" fontId="44" fillId="0" borderId="2" xfId="1"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5" fillId="0" borderId="1" xfId="1"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42" fillId="0" borderId="2" xfId="0" applyFont="1" applyFill="1" applyBorder="1" applyAlignment="1" applyProtection="1">
      <alignment horizontal="center" vertical="center" wrapText="1"/>
    </xf>
    <xf numFmtId="0" fontId="42" fillId="0" borderId="3" xfId="0" applyFont="1" applyFill="1" applyBorder="1" applyAlignment="1" applyProtection="1">
      <alignment horizontal="center" vertical="center" wrapText="1"/>
    </xf>
    <xf numFmtId="0" fontId="46" fillId="0" borderId="93" xfId="1" applyFont="1" applyFill="1" applyBorder="1" applyAlignment="1" applyProtection="1">
      <alignment horizontal="center" vertical="center" wrapText="1"/>
      <protection locked="0"/>
    </xf>
    <xf numFmtId="0" fontId="46" fillId="0" borderId="94" xfId="1" applyFont="1" applyFill="1" applyBorder="1" applyAlignment="1" applyProtection="1">
      <alignment horizontal="center" vertical="center" wrapText="1"/>
      <protection locked="0"/>
    </xf>
    <xf numFmtId="0" fontId="46" fillId="0" borderId="2" xfId="1" applyFont="1" applyFill="1" applyBorder="1" applyAlignment="1" applyProtection="1">
      <alignment horizontal="center" vertical="center" wrapText="1"/>
      <protection locked="0"/>
    </xf>
    <xf numFmtId="0" fontId="46" fillId="0" borderId="65" xfId="1" applyFont="1" applyFill="1" applyBorder="1" applyAlignment="1" applyProtection="1">
      <alignment horizontal="center" vertical="center" wrapText="1"/>
      <protection locked="0"/>
    </xf>
    <xf numFmtId="9" fontId="46" fillId="0" borderId="1" xfId="2" applyFont="1" applyFill="1" applyBorder="1" applyAlignment="1" applyProtection="1">
      <alignment horizontal="center" vertical="center" wrapText="1"/>
    </xf>
    <xf numFmtId="0" fontId="46" fillId="0" borderId="1" xfId="0" applyFont="1" applyFill="1" applyBorder="1" applyAlignment="1" applyProtection="1">
      <alignment horizontal="center" vertical="center" wrapText="1"/>
    </xf>
    <xf numFmtId="0" fontId="46" fillId="0" borderId="1" xfId="0" applyFont="1" applyFill="1" applyBorder="1" applyAlignment="1">
      <alignment horizontal="center" vertical="center" wrapText="1"/>
    </xf>
    <xf numFmtId="0" fontId="46"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46" fillId="0" borderId="1" xfId="1" applyFont="1" applyFill="1" applyBorder="1" applyAlignment="1" applyProtection="1">
      <alignment horizontal="center" vertical="center" wrapText="1"/>
      <protection locked="0"/>
    </xf>
    <xf numFmtId="9" fontId="46" fillId="0" borderId="1" xfId="2" applyFont="1" applyFill="1" applyBorder="1" applyAlignment="1" applyProtection="1">
      <alignment horizontal="center" vertical="center" wrapText="1"/>
      <protection locked="0"/>
    </xf>
    <xf numFmtId="9" fontId="46" fillId="0" borderId="1" xfId="0" applyNumberFormat="1" applyFont="1" applyFill="1" applyBorder="1" applyAlignment="1">
      <alignment horizontal="center" vertical="center"/>
    </xf>
    <xf numFmtId="0" fontId="43" fillId="0" borderId="93" xfId="1" applyFont="1" applyFill="1" applyBorder="1" applyAlignment="1" applyProtection="1">
      <alignment horizontal="center" vertical="center" wrapText="1"/>
      <protection locked="0"/>
    </xf>
    <xf numFmtId="0" fontId="43" fillId="0" borderId="94" xfId="1" applyFont="1" applyFill="1" applyBorder="1" applyAlignment="1" applyProtection="1">
      <alignment horizontal="center" vertical="center" wrapText="1"/>
      <protection locked="0"/>
    </xf>
    <xf numFmtId="0" fontId="43" fillId="0" borderId="2" xfId="1" applyFont="1" applyFill="1" applyBorder="1" applyAlignment="1" applyProtection="1">
      <alignment horizontal="center" vertical="center" wrapText="1"/>
      <protection locked="0"/>
    </xf>
    <xf numFmtId="0" fontId="43" fillId="0" borderId="65" xfId="1" applyFont="1" applyFill="1" applyBorder="1" applyAlignment="1" applyProtection="1">
      <alignment horizontal="center" vertical="center" wrapText="1"/>
      <protection locked="0"/>
    </xf>
    <xf numFmtId="0" fontId="46" fillId="0" borderId="75" xfId="1" applyFont="1" applyFill="1" applyBorder="1" applyAlignment="1" applyProtection="1">
      <alignment horizontal="center" vertical="center" wrapText="1"/>
      <protection locked="0"/>
    </xf>
    <xf numFmtId="0" fontId="43" fillId="0" borderId="3" xfId="1" applyFont="1" applyFill="1" applyBorder="1" applyAlignment="1" applyProtection="1">
      <alignment horizontal="center" vertical="center" wrapText="1"/>
      <protection locked="0"/>
    </xf>
    <xf numFmtId="0" fontId="46" fillId="0" borderId="3" xfId="1" applyFont="1" applyFill="1" applyBorder="1" applyAlignment="1" applyProtection="1">
      <alignment horizontal="center" vertical="center" wrapText="1"/>
      <protection locked="0"/>
    </xf>
    <xf numFmtId="0" fontId="46" fillId="0" borderId="4" xfId="0" applyFont="1" applyFill="1" applyBorder="1" applyAlignment="1" applyProtection="1">
      <alignment horizontal="center" vertical="center" wrapText="1"/>
      <protection locked="0"/>
    </xf>
    <xf numFmtId="0" fontId="46" fillId="0" borderId="76" xfId="1" applyFont="1" applyFill="1" applyBorder="1" applyAlignment="1" applyProtection="1">
      <alignment horizontal="center" vertical="center" wrapText="1"/>
      <protection locked="0"/>
    </xf>
    <xf numFmtId="0" fontId="46" fillId="0" borderId="95" xfId="1" applyFont="1" applyFill="1" applyBorder="1" applyAlignment="1" applyProtection="1">
      <alignment horizontal="center" vertical="center" wrapText="1"/>
      <protection locked="0"/>
    </xf>
    <xf numFmtId="0" fontId="46" fillId="0" borderId="63" xfId="1" applyFont="1" applyFill="1" applyBorder="1" applyAlignment="1" applyProtection="1">
      <alignment horizontal="center" vertical="center" wrapText="1"/>
      <protection locked="0"/>
    </xf>
    <xf numFmtId="0" fontId="46" fillId="0" borderId="63" xfId="0" applyFont="1" applyFill="1" applyBorder="1" applyAlignment="1" applyProtection="1">
      <alignment horizontal="center" vertical="center" wrapText="1"/>
      <protection locked="0"/>
    </xf>
    <xf numFmtId="0" fontId="46" fillId="0" borderId="63" xfId="0" applyFont="1" applyFill="1" applyBorder="1" applyAlignment="1">
      <alignment horizontal="center" vertical="center" wrapText="1"/>
    </xf>
    <xf numFmtId="9" fontId="46" fillId="0" borderId="63" xfId="0" applyNumberFormat="1" applyFont="1" applyFill="1" applyBorder="1" applyAlignment="1">
      <alignment horizontal="center" vertical="center"/>
    </xf>
    <xf numFmtId="0" fontId="46" fillId="0" borderId="63" xfId="0" applyFont="1" applyFill="1" applyBorder="1" applyAlignment="1" applyProtection="1">
      <alignment horizontal="center" vertical="center" wrapText="1"/>
    </xf>
    <xf numFmtId="0" fontId="46" fillId="0" borderId="78" xfId="0" applyFont="1" applyFill="1" applyBorder="1" applyAlignment="1" applyProtection="1">
      <alignment horizontal="center" vertical="center" wrapText="1"/>
      <protection locked="0"/>
    </xf>
    <xf numFmtId="9" fontId="46" fillId="0" borderId="63" xfId="2" applyFont="1" applyFill="1" applyBorder="1" applyAlignment="1" applyProtection="1">
      <alignment horizontal="center" vertical="center" wrapText="1"/>
      <protection locked="0"/>
    </xf>
    <xf numFmtId="9" fontId="46" fillId="0" borderId="63" xfId="2" applyFont="1" applyFill="1" applyBorder="1" applyAlignment="1" applyProtection="1">
      <alignment horizontal="center" vertical="center" wrapText="1"/>
    </xf>
    <xf numFmtId="0" fontId="46" fillId="0" borderId="2"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45" fillId="0" borderId="60" xfId="1" applyFont="1" applyFill="1" applyBorder="1" applyAlignment="1" applyProtection="1">
      <alignment horizontal="center" vertical="center" wrapText="1"/>
      <protection locked="0"/>
    </xf>
    <xf numFmtId="0" fontId="49" fillId="0" borderId="2"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2" xfId="0" applyFont="1" applyFill="1" applyBorder="1" applyAlignment="1" applyProtection="1">
      <alignment horizontal="center" vertical="center" wrapText="1"/>
    </xf>
    <xf numFmtId="0" fontId="2" fillId="0" borderId="65"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12" fillId="23" borderId="98" xfId="0" applyFont="1" applyFill="1" applyBorder="1" applyAlignment="1">
      <alignment horizontal="center" vertical="center" wrapText="1"/>
    </xf>
    <xf numFmtId="0" fontId="14" fillId="24" borderId="99" xfId="0" applyFont="1" applyFill="1" applyBorder="1" applyAlignment="1">
      <alignment horizontal="center" vertical="center" wrapText="1"/>
    </xf>
    <xf numFmtId="0" fontId="42" fillId="0" borderId="73" xfId="0" applyFont="1" applyBorder="1" applyAlignment="1">
      <alignment horizontal="left" vertical="center" wrapText="1"/>
    </xf>
    <xf numFmtId="0" fontId="42" fillId="0" borderId="58" xfId="0" applyFont="1" applyBorder="1" applyAlignment="1">
      <alignment horizontal="left" vertical="center" wrapText="1"/>
    </xf>
    <xf numFmtId="0" fontId="42" fillId="0" borderId="6" xfId="0" applyFont="1" applyBorder="1" applyAlignment="1">
      <alignment horizontal="left" vertical="center" wrapText="1"/>
    </xf>
    <xf numFmtId="0" fontId="42" fillId="0" borderId="1" xfId="0" applyFont="1" applyBorder="1" applyAlignment="1">
      <alignment horizontal="left" vertical="center" wrapText="1"/>
    </xf>
    <xf numFmtId="0" fontId="27" fillId="0" borderId="74" xfId="0" applyFont="1" applyBorder="1" applyAlignment="1">
      <alignment horizontal="left" vertical="center" wrapText="1"/>
    </xf>
    <xf numFmtId="0" fontId="27" fillId="0" borderId="63" xfId="0" applyFont="1" applyBorder="1" applyAlignment="1">
      <alignment horizontal="left" vertical="center" wrapText="1"/>
    </xf>
    <xf numFmtId="0" fontId="10" fillId="0" borderId="58" xfId="3" applyFont="1" applyFill="1" applyBorder="1" applyAlignment="1" applyProtection="1">
      <alignment horizontal="center" vertical="center" wrapText="1"/>
      <protection locked="0"/>
    </xf>
    <xf numFmtId="0" fontId="10" fillId="0" borderId="1" xfId="3" applyFont="1" applyFill="1" applyBorder="1" applyAlignment="1" applyProtection="1">
      <alignment horizontal="center" vertical="center" wrapText="1"/>
      <protection locked="0"/>
    </xf>
    <xf numFmtId="0" fontId="10" fillId="0" borderId="63" xfId="3" applyFont="1" applyFill="1" applyBorder="1" applyAlignment="1" applyProtection="1">
      <alignment horizontal="center" vertical="center" wrapText="1"/>
      <protection locked="0"/>
    </xf>
    <xf numFmtId="0" fontId="10" fillId="14" borderId="8" xfId="0" applyFont="1" applyFill="1" applyBorder="1" applyAlignment="1">
      <alignment horizontal="center" vertical="center"/>
    </xf>
    <xf numFmtId="0" fontId="10" fillId="14" borderId="9" xfId="0" applyFont="1" applyFill="1" applyBorder="1" applyAlignment="1">
      <alignment horizontal="center" vertical="center"/>
    </xf>
    <xf numFmtId="0" fontId="10" fillId="14" borderId="65" xfId="0" applyFont="1" applyFill="1" applyBorder="1" applyAlignment="1">
      <alignment horizontal="center" vertical="center" wrapText="1"/>
    </xf>
    <xf numFmtId="0" fontId="14" fillId="24" borderId="70"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13" fillId="14" borderId="9" xfId="0" applyFont="1" applyFill="1" applyBorder="1" applyAlignment="1">
      <alignment horizontal="center" vertical="center" wrapText="1"/>
    </xf>
    <xf numFmtId="0" fontId="8" fillId="0" borderId="0" xfId="0" applyFont="1" applyFill="1" applyBorder="1" applyAlignment="1">
      <alignment horizontal="center"/>
    </xf>
    <xf numFmtId="0" fontId="15" fillId="0" borderId="0" xfId="0" applyFont="1" applyFill="1" applyBorder="1" applyAlignment="1">
      <alignment horizontal="right" vertical="center" wrapText="1"/>
    </xf>
    <xf numFmtId="0" fontId="9" fillId="0" borderId="0" xfId="0" applyFont="1" applyFill="1" applyBorder="1" applyAlignment="1" applyProtection="1">
      <alignment horizontal="justify" vertical="center"/>
      <protection locked="0"/>
    </xf>
    <xf numFmtId="0" fontId="15" fillId="2" borderId="85" xfId="0" applyFont="1" applyFill="1" applyBorder="1" applyAlignment="1">
      <alignment horizontal="center" vertical="center" wrapText="1"/>
    </xf>
    <xf numFmtId="0" fontId="15" fillId="2" borderId="87"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8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61" xfId="0" applyFont="1" applyFill="1" applyBorder="1" applyAlignment="1">
      <alignment horizontal="center" vertical="center" wrapText="1"/>
    </xf>
    <xf numFmtId="0" fontId="27" fillId="0" borderId="63" xfId="0" applyFont="1" applyFill="1" applyBorder="1" applyAlignment="1">
      <alignment horizontal="center" vertical="center" wrapText="1"/>
    </xf>
    <xf numFmtId="0" fontId="27" fillId="0" borderId="64" xfId="0" applyFont="1" applyFill="1" applyBorder="1" applyAlignment="1">
      <alignment horizontal="center" vertical="center" wrapText="1"/>
    </xf>
    <xf numFmtId="0" fontId="15" fillId="2" borderId="80" xfId="0" applyFont="1" applyFill="1" applyBorder="1" applyAlignment="1">
      <alignment horizontal="left" vertical="center"/>
    </xf>
    <xf numFmtId="0" fontId="15" fillId="2" borderId="81" xfId="0" applyFont="1" applyFill="1" applyBorder="1" applyAlignment="1">
      <alignment horizontal="left" vertical="center"/>
    </xf>
    <xf numFmtId="0" fontId="15" fillId="2" borderId="82" xfId="0" applyFont="1" applyFill="1" applyBorder="1" applyAlignment="1">
      <alignment horizontal="left" vertical="center"/>
    </xf>
    <xf numFmtId="0" fontId="27" fillId="0" borderId="67"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71"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8" xfId="0" applyFont="1" applyFill="1" applyBorder="1" applyAlignment="1">
      <alignment horizontal="left" vertical="center" wrapText="1"/>
    </xf>
    <xf numFmtId="0" fontId="27" fillId="0" borderId="79" xfId="0" applyFont="1" applyFill="1" applyBorder="1" applyAlignment="1">
      <alignment horizontal="left" vertical="center" wrapText="1"/>
    </xf>
    <xf numFmtId="0" fontId="27" fillId="0" borderId="74" xfId="0" applyFont="1" applyFill="1" applyBorder="1" applyAlignment="1">
      <alignment horizontal="left" vertical="center" wrapText="1"/>
    </xf>
    <xf numFmtId="0" fontId="7" fillId="13" borderId="33" xfId="0" applyFont="1" applyFill="1" applyBorder="1" applyAlignment="1">
      <alignment horizontal="center" vertical="center" wrapText="1"/>
    </xf>
    <xf numFmtId="0" fontId="7" fillId="13" borderId="30" xfId="0" applyFont="1" applyFill="1" applyBorder="1" applyAlignment="1">
      <alignment horizontal="center" vertical="center" wrapText="1"/>
    </xf>
    <xf numFmtId="0" fontId="7" fillId="13" borderId="34" xfId="0" applyFont="1" applyFill="1" applyBorder="1" applyAlignment="1">
      <alignment horizontal="center" vertical="center" wrapText="1"/>
    </xf>
    <xf numFmtId="0" fontId="7" fillId="13" borderId="35" xfId="0" applyFont="1" applyFill="1" applyBorder="1" applyAlignment="1">
      <alignment horizontal="center" vertical="center" wrapText="1"/>
    </xf>
    <xf numFmtId="0" fontId="7" fillId="13" borderId="43" xfId="0" applyFont="1" applyFill="1" applyBorder="1" applyAlignment="1">
      <alignment horizontal="center" vertical="center" wrapText="1"/>
    </xf>
    <xf numFmtId="0" fontId="7" fillId="13" borderId="36" xfId="0" applyFont="1" applyFill="1" applyBorder="1" applyAlignment="1">
      <alignment horizontal="center" vertical="center" wrapText="1"/>
    </xf>
    <xf numFmtId="0" fontId="7" fillId="13" borderId="37" xfId="0" applyFont="1" applyFill="1" applyBorder="1" applyAlignment="1">
      <alignment horizontal="center" vertical="center" wrapText="1"/>
    </xf>
    <xf numFmtId="0" fontId="7" fillId="13" borderId="55" xfId="0" applyFont="1" applyFill="1" applyBorder="1" applyAlignment="1">
      <alignment horizontal="center" vertical="center" wrapText="1"/>
    </xf>
    <xf numFmtId="0" fontId="7" fillId="13" borderId="0" xfId="0" applyFont="1" applyFill="1" applyBorder="1" applyAlignment="1">
      <alignment horizontal="center" vertical="center" wrapText="1"/>
    </xf>
    <xf numFmtId="0" fontId="7" fillId="13" borderId="41" xfId="0" applyFont="1" applyFill="1" applyBorder="1" applyAlignment="1">
      <alignment horizontal="center" vertical="center" wrapText="1"/>
    </xf>
    <xf numFmtId="0" fontId="7" fillId="13" borderId="45" xfId="0" applyFont="1" applyFill="1" applyBorder="1" applyAlignment="1">
      <alignment horizontal="center" vertical="center" wrapText="1"/>
    </xf>
    <xf numFmtId="0" fontId="7" fillId="13" borderId="42" xfId="0" applyFont="1" applyFill="1" applyBorder="1" applyAlignment="1">
      <alignment horizontal="center" vertical="center" wrapText="1"/>
    </xf>
    <xf numFmtId="0" fontId="26" fillId="0" borderId="1" xfId="0" applyFont="1" applyBorder="1" applyAlignment="1">
      <alignment horizontal="center" vertical="center" wrapText="1"/>
    </xf>
    <xf numFmtId="0" fontId="6" fillId="0" borderId="1" xfId="0" applyFont="1" applyFill="1" applyBorder="1" applyAlignment="1">
      <alignment horizontal="center"/>
    </xf>
    <xf numFmtId="0" fontId="6" fillId="0" borderId="0" xfId="0" applyFont="1" applyAlignment="1">
      <alignment horizontal="left"/>
    </xf>
    <xf numFmtId="0" fontId="7" fillId="9" borderId="4"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13" borderId="24" xfId="0" applyFont="1" applyFill="1" applyBorder="1" applyAlignment="1">
      <alignment horizontal="center" vertical="center" wrapText="1"/>
    </xf>
    <xf numFmtId="0" fontId="7" fillId="13" borderId="25" xfId="0" applyFont="1" applyFill="1" applyBorder="1" applyAlignment="1">
      <alignment horizontal="center" vertical="center" wrapText="1"/>
    </xf>
    <xf numFmtId="0" fontId="7" fillId="13" borderId="31" xfId="0" applyFont="1" applyFill="1" applyBorder="1" applyAlignment="1">
      <alignment horizontal="center" vertical="center" wrapText="1"/>
    </xf>
    <xf numFmtId="0" fontId="7" fillId="13" borderId="26" xfId="0" applyFont="1" applyFill="1" applyBorder="1" applyAlignment="1">
      <alignment horizontal="center" vertical="center" wrapText="1"/>
    </xf>
    <xf numFmtId="0" fontId="7" fillId="13" borderId="27" xfId="0" applyFont="1" applyFill="1" applyBorder="1" applyAlignment="1">
      <alignment horizontal="center" vertical="center" wrapText="1"/>
    </xf>
    <xf numFmtId="0" fontId="7" fillId="13" borderId="32" xfId="0" applyFont="1" applyFill="1" applyBorder="1" applyAlignment="1">
      <alignment horizontal="center" vertical="center" wrapText="1"/>
    </xf>
    <xf numFmtId="0" fontId="7" fillId="13" borderId="28" xfId="0" applyFont="1" applyFill="1" applyBorder="1" applyAlignment="1">
      <alignment horizontal="center" vertical="center" wrapText="1"/>
    </xf>
    <xf numFmtId="0" fontId="7" fillId="13" borderId="29" xfId="0" applyFont="1" applyFill="1" applyBorder="1" applyAlignment="1">
      <alignment horizontal="center" vertical="center" wrapText="1"/>
    </xf>
    <xf numFmtId="0" fontId="20" fillId="0" borderId="0" xfId="0" applyFont="1" applyAlignment="1">
      <alignment horizontal="center"/>
    </xf>
    <xf numFmtId="0" fontId="15" fillId="8" borderId="7" xfId="0"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2" fillId="0" borderId="10" xfId="0" applyFont="1" applyBorder="1" applyAlignment="1">
      <alignment horizontal="justify" vertical="center" wrapText="1"/>
    </xf>
    <xf numFmtId="0" fontId="2" fillId="0" borderId="12" xfId="0" applyFont="1" applyBorder="1" applyAlignment="1">
      <alignment horizontal="justify" vertical="center" wrapText="1"/>
    </xf>
    <xf numFmtId="0" fontId="7" fillId="0" borderId="0" xfId="0" applyFont="1" applyAlignment="1">
      <alignment horizontal="center" vertical="center"/>
    </xf>
    <xf numFmtId="0" fontId="10" fillId="0" borderId="2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7" xfId="0" applyFont="1" applyBorder="1" applyAlignment="1">
      <alignment horizontal="center"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15" xfId="0" applyFont="1" applyBorder="1" applyAlignment="1">
      <alignment horizontal="justify" vertical="center" wrapText="1"/>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0" fontId="10" fillId="20" borderId="10" xfId="0" applyFont="1" applyFill="1" applyBorder="1" applyAlignment="1">
      <alignment horizontal="center" vertical="center" wrapText="1"/>
    </xf>
    <xf numFmtId="0" fontId="10" fillId="20" borderId="12" xfId="0" applyFont="1" applyFill="1" applyBorder="1" applyAlignment="1">
      <alignment horizontal="center" vertical="center" wrapText="1"/>
    </xf>
    <xf numFmtId="0" fontId="10" fillId="0" borderId="14" xfId="0" applyFont="1" applyBorder="1" applyAlignment="1">
      <alignment horizontal="center" vertical="center" wrapText="1"/>
    </xf>
    <xf numFmtId="0" fontId="21" fillId="11" borderId="16" xfId="0" applyFont="1" applyFill="1" applyBorder="1" applyAlignment="1">
      <alignment horizontal="center" vertical="center" wrapText="1"/>
    </xf>
    <xf numFmtId="0" fontId="15" fillId="11" borderId="16" xfId="0" applyFont="1" applyFill="1" applyBorder="1" applyAlignment="1">
      <alignment horizontal="center" vertical="center" wrapText="1"/>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18" xfId="0" applyFont="1" applyBorder="1" applyAlignment="1">
      <alignment horizontal="left" vertical="center" wrapText="1"/>
    </xf>
    <xf numFmtId="0" fontId="8" fillId="0" borderId="20" xfId="0" applyFont="1" applyBorder="1" applyAlignment="1">
      <alignment horizontal="left" vertical="center" wrapText="1"/>
    </xf>
    <xf numFmtId="0" fontId="8" fillId="0" borderId="22" xfId="0" applyFont="1" applyBorder="1" applyAlignment="1">
      <alignment horizontal="left" vertical="center" wrapText="1"/>
    </xf>
    <xf numFmtId="0" fontId="8" fillId="0" borderId="17" xfId="0" applyFont="1" applyBorder="1" applyAlignment="1">
      <alignment horizontal="left"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5" fillId="0" borderId="22" xfId="0" applyFont="1" applyBorder="1" applyAlignment="1">
      <alignment horizontal="left" vertical="center" wrapText="1"/>
    </xf>
    <xf numFmtId="0" fontId="5" fillId="0" borderId="17" xfId="0" applyFont="1" applyBorder="1" applyAlignment="1">
      <alignment horizontal="left" vertical="center" wrapText="1"/>
    </xf>
    <xf numFmtId="0" fontId="17" fillId="0" borderId="63" xfId="0" applyFont="1" applyBorder="1" applyAlignment="1">
      <alignment horizontal="center" vertical="center" wrapText="1"/>
    </xf>
    <xf numFmtId="0" fontId="17" fillId="0" borderId="64" xfId="0" applyFont="1" applyBorder="1" applyAlignment="1">
      <alignment horizontal="center" vertical="center" wrapText="1"/>
    </xf>
    <xf numFmtId="0" fontId="7" fillId="11" borderId="58" xfId="0" applyFont="1" applyFill="1" applyBorder="1" applyAlignment="1">
      <alignment horizontal="center" vertical="center" wrapText="1"/>
    </xf>
    <xf numFmtId="0" fontId="7" fillId="11" borderId="59" xfId="0" applyFont="1" applyFill="1" applyBorder="1" applyAlignment="1">
      <alignment horizontal="center" vertical="center" wrapText="1"/>
    </xf>
    <xf numFmtId="0" fontId="17" fillId="0" borderId="1" xfId="0" applyFont="1" applyBorder="1" applyAlignment="1">
      <alignment horizontal="left" vertical="center" wrapText="1"/>
    </xf>
    <xf numFmtId="0" fontId="17" fillId="0" borderId="63" xfId="0" applyFont="1" applyBorder="1" applyAlignment="1">
      <alignment horizontal="left" vertical="center" wrapText="1"/>
    </xf>
    <xf numFmtId="0" fontId="7" fillId="0" borderId="0" xfId="0" applyFont="1" applyAlignment="1">
      <alignment horizontal="center" wrapText="1"/>
    </xf>
    <xf numFmtId="0" fontId="7" fillId="0" borderId="10" xfId="0" applyFont="1" applyBorder="1" applyAlignment="1">
      <alignment horizontal="right" vertical="center"/>
    </xf>
    <xf numFmtId="0" fontId="7" fillId="0" borderId="12" xfId="0" applyFont="1" applyBorder="1" applyAlignment="1">
      <alignment horizontal="right" vertical="center"/>
    </xf>
    <xf numFmtId="0" fontId="17" fillId="0" borderId="58" xfId="0" applyFont="1" applyBorder="1" applyAlignment="1">
      <alignment horizontal="left" vertical="center" wrapText="1"/>
    </xf>
    <xf numFmtId="0" fontId="7" fillId="11" borderId="13" xfId="0" applyFont="1" applyFill="1" applyBorder="1" applyAlignment="1">
      <alignment horizontal="center" vertical="center" wrapText="1"/>
    </xf>
    <xf numFmtId="0" fontId="7" fillId="11" borderId="15" xfId="0" applyFont="1" applyFill="1" applyBorder="1" applyAlignment="1">
      <alignment horizontal="center" vertical="center" wrapText="1"/>
    </xf>
    <xf numFmtId="0" fontId="7" fillId="11" borderId="16"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61" xfId="0" applyFont="1" applyBorder="1" applyAlignment="1">
      <alignment horizontal="center" vertical="center" wrapText="1"/>
    </xf>
    <xf numFmtId="0" fontId="23" fillId="11" borderId="16" xfId="0" applyFont="1" applyFill="1" applyBorder="1" applyAlignment="1">
      <alignment horizontal="center" vertical="center" wrapText="1"/>
    </xf>
    <xf numFmtId="0" fontId="35" fillId="0" borderId="16" xfId="0" applyFont="1" applyBorder="1" applyAlignment="1">
      <alignment horizontal="center" vertical="center" wrapText="1"/>
    </xf>
    <xf numFmtId="0" fontId="15" fillId="9" borderId="11"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41" fillId="0" borderId="22" xfId="0" applyFont="1" applyBorder="1" applyAlignment="1">
      <alignment vertical="center" wrapText="1"/>
    </xf>
    <xf numFmtId="0" fontId="41" fillId="0" borderId="56" xfId="0" applyFont="1" applyBorder="1" applyAlignment="1">
      <alignment vertical="center" wrapText="1"/>
    </xf>
    <xf numFmtId="0" fontId="41" fillId="0" borderId="17" xfId="0" applyFont="1" applyBorder="1" applyAlignment="1">
      <alignment vertical="center" wrapText="1"/>
    </xf>
    <xf numFmtId="0" fontId="7" fillId="0" borderId="0" xfId="0" applyFont="1" applyAlignment="1">
      <alignment horizontal="center"/>
    </xf>
    <xf numFmtId="0" fontId="10" fillId="0" borderId="13" xfId="0" applyFont="1" applyBorder="1" applyAlignment="1">
      <alignment horizontal="left" vertical="center" wrapText="1" indent="2"/>
    </xf>
    <xf numFmtId="0" fontId="10" fillId="0" borderId="15" xfId="0" applyFont="1" applyBorder="1" applyAlignment="1">
      <alignment horizontal="left" vertical="center" wrapText="1" indent="2"/>
    </xf>
    <xf numFmtId="0" fontId="15" fillId="0" borderId="13" xfId="0" applyFont="1" applyBorder="1" applyAlignment="1">
      <alignment horizontal="left" vertical="center" wrapText="1"/>
    </xf>
    <xf numFmtId="0" fontId="15" fillId="0" borderId="15" xfId="0" applyFont="1" applyBorder="1" applyAlignment="1">
      <alignment horizontal="left" vertical="center" wrapText="1"/>
    </xf>
    <xf numFmtId="0" fontId="28" fillId="0" borderId="21" xfId="0" applyFont="1" applyBorder="1" applyAlignment="1">
      <alignment vertical="center" wrapText="1"/>
    </xf>
    <xf numFmtId="0" fontId="28" fillId="0" borderId="19" xfId="0" applyFont="1" applyBorder="1" applyAlignment="1">
      <alignment vertical="center" wrapText="1"/>
    </xf>
    <xf numFmtId="0" fontId="28" fillId="0" borderId="23" xfId="0" applyFont="1" applyBorder="1" applyAlignment="1">
      <alignment vertical="center" wrapText="1"/>
    </xf>
    <xf numFmtId="0" fontId="28" fillId="0" borderId="18" xfId="0" applyFont="1" applyBorder="1" applyAlignment="1">
      <alignment vertical="center" wrapText="1"/>
    </xf>
    <xf numFmtId="0" fontId="28" fillId="0" borderId="0" xfId="0" applyFont="1" applyBorder="1" applyAlignment="1">
      <alignment vertical="center" wrapText="1"/>
    </xf>
    <xf numFmtId="0" fontId="28" fillId="0" borderId="20" xfId="0" applyFont="1" applyBorder="1" applyAlignment="1">
      <alignment vertical="center" wrapText="1"/>
    </xf>
    <xf numFmtId="0" fontId="15" fillId="0" borderId="13" xfId="0" applyFont="1" applyBorder="1" applyAlignment="1">
      <alignment horizontal="left" vertical="center" wrapText="1" indent="2"/>
    </xf>
    <xf numFmtId="0" fontId="15" fillId="0" borderId="15" xfId="0" applyFont="1" applyBorder="1" applyAlignment="1">
      <alignment horizontal="left" vertical="center" wrapText="1" indent="2"/>
    </xf>
    <xf numFmtId="0" fontId="8" fillId="0" borderId="13" xfId="0" applyFont="1" applyBorder="1" applyAlignment="1">
      <alignment horizontal="justify" vertical="center" wrapText="1"/>
    </xf>
    <xf numFmtId="0" fontId="8" fillId="0" borderId="15" xfId="0" applyFont="1" applyBorder="1" applyAlignment="1">
      <alignment horizontal="justify" vertical="center" wrapText="1"/>
    </xf>
    <xf numFmtId="0" fontId="15" fillId="0" borderId="14" xfId="0" applyFont="1" applyBorder="1" applyAlignment="1">
      <alignment horizontal="left" vertical="center" wrapText="1" indent="2"/>
    </xf>
    <xf numFmtId="0" fontId="8" fillId="4" borderId="16" xfId="0" applyFont="1" applyFill="1" applyBorder="1" applyAlignment="1">
      <alignment horizontal="center" vertical="center" wrapText="1"/>
    </xf>
    <xf numFmtId="0" fontId="36" fillId="4" borderId="16" xfId="0" applyFont="1" applyFill="1" applyBorder="1" applyAlignment="1">
      <alignment horizontal="center" vertical="center" wrapText="1"/>
    </xf>
    <xf numFmtId="0" fontId="37" fillId="4" borderId="16" xfId="0" applyFont="1" applyFill="1" applyBorder="1" applyAlignment="1">
      <alignment horizontal="center" vertical="center" wrapText="1"/>
    </xf>
    <xf numFmtId="0" fontId="7" fillId="13" borderId="44" xfId="0" applyFont="1" applyFill="1" applyBorder="1" applyAlignment="1">
      <alignment horizontal="center" vertical="center" wrapText="1"/>
    </xf>
    <xf numFmtId="0" fontId="7" fillId="13" borderId="38" xfId="0" applyFont="1" applyFill="1" applyBorder="1" applyAlignment="1">
      <alignment horizontal="center" vertical="center" wrapText="1"/>
    </xf>
    <xf numFmtId="0" fontId="7" fillId="13" borderId="39"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15" fillId="20" borderId="16" xfId="0" applyFont="1" applyFill="1" applyBorder="1" applyAlignment="1">
      <alignment horizontal="center" vertical="center" wrapText="1"/>
    </xf>
    <xf numFmtId="0" fontId="16" fillId="20" borderId="16"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9" fontId="2" fillId="0" borderId="2" xfId="2" applyFont="1" applyFill="1" applyBorder="1" applyAlignment="1" applyProtection="1">
      <alignment horizontal="center" vertical="center" wrapText="1"/>
      <protection locked="0"/>
    </xf>
    <xf numFmtId="9" fontId="2" fillId="0" borderId="3" xfId="2"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wrapText="1"/>
      <protection locked="0"/>
    </xf>
    <xf numFmtId="0" fontId="2" fillId="3" borderId="3" xfId="1" applyFont="1" applyFill="1" applyBorder="1" applyAlignment="1" applyProtection="1">
      <alignment horizontal="center" vertical="center" wrapText="1"/>
      <protection locked="0"/>
    </xf>
    <xf numFmtId="9" fontId="2" fillId="0" borderId="2" xfId="2" applyFont="1" applyFill="1" applyBorder="1" applyAlignment="1" applyProtection="1">
      <alignment horizontal="center" vertical="center" wrapText="1"/>
    </xf>
    <xf numFmtId="9" fontId="2" fillId="0" borderId="3" xfId="2"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cellXfs>
  <cellStyles count="4">
    <cellStyle name="Normal" xfId="0" builtinId="0"/>
    <cellStyle name="Normal 2" xfId="1"/>
    <cellStyle name="Normal 3 2" xfId="3"/>
    <cellStyle name="Porcentaje" xfId="2" builtinId="5"/>
  </cellStyles>
  <dxfs count="2119">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s>
  <tableStyles count="0" defaultTableStyle="TableStyleMedium2" defaultPivotStyle="PivotStyleLight16"/>
  <colors>
    <mruColors>
      <color rgb="FF92D050"/>
      <color rgb="FF99FF66"/>
      <color rgb="FF99FF99"/>
      <color rgb="FFFFFF99"/>
      <color rgb="FFFFFF00"/>
      <color rgb="FFFFFFCC"/>
      <color rgb="FFCCFFFF"/>
      <color rgb="FFFFFF66"/>
      <color rgb="FFFFCC66"/>
      <color rgb="FFFFE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11537</xdr:colOff>
      <xdr:row>1</xdr:row>
      <xdr:rowOff>216308</xdr:rowOff>
    </xdr:from>
    <xdr:ext cx="864975" cy="802476"/>
    <xdr:pic>
      <xdr:nvPicPr>
        <xdr:cNvPr id="2" name="1 Imagen">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11537" y="773431"/>
          <a:ext cx="864975" cy="80247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84666</xdr:colOff>
      <xdr:row>0</xdr:row>
      <xdr:rowOff>0</xdr:rowOff>
    </xdr:from>
    <xdr:ext cx="864975" cy="802476"/>
    <xdr:pic>
      <xdr:nvPicPr>
        <xdr:cNvPr id="3" name="1 Imagen">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232833" y="0"/>
          <a:ext cx="864975" cy="80247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laneacion%20Sectorial\2017\SG%20FT%20043%20Identificaci&#243;n%20y%20Seguimiento%20a%20los%20Riesgos%20Institucionales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rocedim-objetivos"/>
      <sheetName val="Identifica Riesgos G - C"/>
      <sheetName val="Descripcion RGC"/>
      <sheetName val="Conceptos"/>
      <sheetName val="Tablas - Mapa de Calor"/>
      <sheetName val="Ej Ficha Tecnica Indicador"/>
      <sheetName val="FT Existentes_Informativo"/>
      <sheetName val="Hoja2"/>
    </sheetNames>
    <sheetDataSet>
      <sheetData sheetId="0">
        <row r="3">
          <cell r="B3" t="str">
            <v>Adquisicion_de_Bienes_y_Servicios</v>
          </cell>
        </row>
        <row r="4">
          <cell r="B4" t="str">
            <v>Asesoria_Capacitación_y_Asistencia_Técnica</v>
          </cell>
        </row>
        <row r="5">
          <cell r="B5" t="str">
            <v>Fomento_y_Promoción</v>
          </cell>
        </row>
        <row r="6">
          <cell r="B6" t="str">
            <v>Gestión_Documental</v>
          </cell>
        </row>
        <row r="7">
          <cell r="B7" t="str">
            <v>Gestión_de_Información_y_Comunicaciones</v>
          </cell>
        </row>
        <row r="8">
          <cell r="B8" t="str">
            <v>Gestion_de_Políticas</v>
          </cell>
        </row>
        <row r="9">
          <cell r="B9" t="str">
            <v>Gestión_del_Talento_Humano</v>
          </cell>
        </row>
        <row r="10">
          <cell r="B10" t="str">
            <v>Gestión_Jurídica</v>
          </cell>
        </row>
        <row r="11">
          <cell r="B11" t="str">
            <v>Gestión_Recursos_Financieros</v>
          </cell>
        </row>
        <row r="12">
          <cell r="B12" t="str">
            <v>Gestión_Recursos_Físicos</v>
          </cell>
        </row>
        <row r="13">
          <cell r="B13" t="str">
            <v>Negociación_y_Administración_de_Relaciones_Comerciales</v>
          </cell>
        </row>
        <row r="14">
          <cell r="B14" t="str">
            <v>Sistemas_de_ Gestión</v>
          </cell>
        </row>
        <row r="15">
          <cell r="B15" t="str">
            <v>Planeación_Estrátegica</v>
          </cell>
        </row>
        <row r="16">
          <cell r="B16" t="str">
            <v>Evaluación_y_Seguimiento</v>
          </cell>
        </row>
      </sheetData>
      <sheetData sheetId="1" refreshError="1"/>
      <sheetData sheetId="2">
        <row r="10">
          <cell r="AK10">
            <v>0</v>
          </cell>
        </row>
      </sheetData>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G58"/>
  <sheetViews>
    <sheetView showGridLines="0" tabSelected="1" showRuler="0" showWhiteSpace="0" topLeftCell="H46" zoomScale="82" zoomScaleNormal="82" zoomScaleSheetLayoutView="110" zoomScalePageLayoutView="71" workbookViewId="0">
      <selection activeCell="J55" sqref="J55:K55"/>
    </sheetView>
  </sheetViews>
  <sheetFormatPr baseColWidth="10" defaultRowHeight="14.25"/>
  <cols>
    <col min="1" max="1" width="6" style="11" customWidth="1"/>
    <col min="2" max="2" width="9.42578125" style="11" customWidth="1"/>
    <col min="3" max="3" width="25" style="11" customWidth="1"/>
    <col min="4" max="4" width="21.5703125" style="11" customWidth="1"/>
    <col min="5" max="5" width="39.28515625" style="11" customWidth="1"/>
    <col min="6" max="6" width="17.7109375" style="69" customWidth="1"/>
    <col min="7" max="7" width="42.28515625" style="11" customWidth="1"/>
    <col min="8" max="8" width="6.7109375" style="11" customWidth="1"/>
    <col min="9" max="9" width="37.7109375" style="11" customWidth="1"/>
    <col min="10" max="10" width="18" style="11" customWidth="1"/>
    <col min="11" max="11" width="21.28515625" style="69" customWidth="1"/>
    <col min="12" max="12" width="29.85546875" style="11" customWidth="1"/>
    <col min="13" max="13" width="18.5703125" style="69" customWidth="1"/>
    <col min="14" max="14" width="16.5703125" style="82" customWidth="1"/>
    <col min="15" max="15" width="17.85546875" style="69" customWidth="1"/>
    <col min="16" max="16" width="11.5703125" style="85" customWidth="1"/>
    <col min="17" max="17" width="24.140625" style="11" customWidth="1"/>
    <col min="18" max="18" width="17.140625" style="69" customWidth="1"/>
    <col min="19" max="19" width="63.7109375" style="11" customWidth="1"/>
    <col min="20" max="20" width="19.42578125" style="11" customWidth="1"/>
    <col min="21" max="21" width="35" style="11" customWidth="1"/>
    <col min="22" max="22" width="21.140625" style="11" customWidth="1"/>
    <col min="23" max="23" width="24.5703125" style="11" customWidth="1"/>
    <col min="24" max="24" width="5.28515625" style="82" customWidth="1"/>
    <col min="25" max="25" width="20.7109375" style="11" customWidth="1"/>
    <col min="26" max="26" width="5.28515625" style="82" customWidth="1"/>
    <col min="27" max="27" width="22.140625" style="11" customWidth="1"/>
    <col min="28" max="28" width="78.140625" style="11" customWidth="1"/>
    <col min="29" max="29" width="15.7109375" style="69" customWidth="1"/>
    <col min="30" max="30" width="47.7109375" style="69" customWidth="1"/>
    <col min="31" max="31" width="16.140625" style="11" customWidth="1"/>
    <col min="32" max="32" width="16.85546875" style="69" customWidth="1"/>
    <col min="33" max="33" width="15" style="11" customWidth="1"/>
    <col min="34" max="34" width="16" style="11" customWidth="1"/>
    <col min="35" max="35" width="14.42578125" style="11" customWidth="1"/>
    <col min="36" max="36" width="15.5703125" style="11" customWidth="1"/>
    <col min="37" max="37" width="18.42578125" style="11" customWidth="1"/>
    <col min="38" max="38" width="23.5703125" style="11" customWidth="1"/>
    <col min="39" max="39" width="15" style="11" customWidth="1"/>
    <col min="40" max="40" width="24.28515625" style="11" customWidth="1"/>
    <col min="41" max="41" width="19.140625" style="11" customWidth="1"/>
    <col min="42" max="42" width="40.5703125" style="11" customWidth="1"/>
    <col min="43" max="43" width="3.140625" style="11" customWidth="1"/>
    <col min="44" max="44" width="4.28515625" style="11" customWidth="1"/>
    <col min="45" max="45" width="11.85546875" style="11" customWidth="1"/>
    <col min="46" max="46" width="19.85546875" style="11" bestFit="1" customWidth="1"/>
    <col min="47" max="47" width="24.28515625" style="11" customWidth="1"/>
    <col min="48" max="48" width="21" style="11" customWidth="1"/>
    <col min="49" max="49" width="40.5703125" style="11" customWidth="1"/>
    <col min="50" max="50" width="8" style="11" customWidth="1"/>
    <col min="51" max="51" width="7.28515625" style="11" customWidth="1"/>
    <col min="52" max="52" width="11.85546875" style="11" customWidth="1"/>
    <col min="53" max="53" width="15.7109375" style="11" customWidth="1"/>
    <col min="54" max="54" width="21.140625" style="11" customWidth="1"/>
    <col min="55" max="55" width="14.42578125" style="11" customWidth="1"/>
    <col min="56" max="56" width="34.28515625" style="11" customWidth="1"/>
    <col min="57" max="16384" width="11.42578125" style="11"/>
  </cols>
  <sheetData>
    <row r="1" spans="1:59" ht="43.5" customHeight="1" thickBot="1">
      <c r="A1" s="340"/>
      <c r="B1" s="340"/>
      <c r="C1" s="340"/>
      <c r="D1" s="340"/>
      <c r="E1" s="341"/>
      <c r="F1" s="341"/>
      <c r="G1" s="341"/>
      <c r="H1" s="341"/>
      <c r="I1" s="341"/>
      <c r="J1" s="341"/>
      <c r="K1" s="341"/>
      <c r="L1" s="341"/>
      <c r="M1" s="341"/>
      <c r="N1" s="342"/>
      <c r="O1" s="342"/>
      <c r="P1" s="342"/>
      <c r="Q1" s="342"/>
      <c r="R1" s="174"/>
      <c r="S1" s="168"/>
      <c r="T1" s="168"/>
      <c r="U1" s="168"/>
      <c r="V1" s="168"/>
      <c r="W1" s="168"/>
      <c r="X1" s="169"/>
      <c r="Y1" s="168"/>
      <c r="Z1" s="169"/>
      <c r="AA1" s="168"/>
      <c r="AB1" s="168"/>
      <c r="AC1" s="174"/>
      <c r="AD1" s="174"/>
      <c r="AE1" s="168"/>
      <c r="AF1" s="174"/>
      <c r="AG1" s="342"/>
      <c r="AH1" s="342"/>
      <c r="AI1" s="168"/>
      <c r="AJ1" s="168"/>
      <c r="AK1" s="168"/>
      <c r="AL1" s="168"/>
      <c r="AM1" s="168"/>
      <c r="AN1" s="168"/>
      <c r="AO1" s="168"/>
      <c r="AP1" s="168"/>
      <c r="AQ1" s="168"/>
      <c r="AR1" s="168"/>
      <c r="AS1" s="168"/>
      <c r="AT1" s="168"/>
      <c r="AU1" s="168"/>
      <c r="AV1" s="168"/>
      <c r="AW1" s="168"/>
      <c r="AX1" s="168"/>
      <c r="AY1" s="168"/>
      <c r="AZ1" s="168"/>
      <c r="BA1" s="168"/>
      <c r="BB1" s="168"/>
      <c r="BC1" s="168"/>
    </row>
    <row r="2" spans="1:59" ht="48" customHeight="1">
      <c r="A2" s="343"/>
      <c r="B2" s="344"/>
      <c r="C2" s="443" t="s">
        <v>442</v>
      </c>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c r="AN2" s="443"/>
      <c r="AO2" s="443"/>
      <c r="AP2" s="443"/>
      <c r="AQ2" s="443"/>
      <c r="AR2" s="443"/>
      <c r="AS2" s="443"/>
      <c r="AT2" s="443"/>
      <c r="AU2" s="443"/>
      <c r="AV2" s="443"/>
      <c r="AW2" s="443"/>
      <c r="AX2" s="443"/>
      <c r="AY2" s="443"/>
      <c r="AZ2" s="443"/>
      <c r="BA2" s="443"/>
      <c r="BB2" s="443"/>
      <c r="BC2" s="443"/>
      <c r="BD2" s="443"/>
      <c r="BE2" s="437" t="s">
        <v>443</v>
      </c>
      <c r="BF2" s="438"/>
      <c r="BG2" s="214" t="s">
        <v>444</v>
      </c>
    </row>
    <row r="3" spans="1:59" s="4" customFormat="1" ht="30.75" customHeight="1">
      <c r="A3" s="345"/>
      <c r="B3" s="346"/>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c r="AG3" s="444"/>
      <c r="AH3" s="444"/>
      <c r="AI3" s="444"/>
      <c r="AJ3" s="444"/>
      <c r="AK3" s="444"/>
      <c r="AL3" s="444"/>
      <c r="AM3" s="444"/>
      <c r="AN3" s="444"/>
      <c r="AO3" s="444"/>
      <c r="AP3" s="444"/>
      <c r="AQ3" s="444"/>
      <c r="AR3" s="444"/>
      <c r="AS3" s="444"/>
      <c r="AT3" s="444"/>
      <c r="AU3" s="444"/>
      <c r="AV3" s="444"/>
      <c r="AW3" s="444"/>
      <c r="AX3" s="444"/>
      <c r="AY3" s="444"/>
      <c r="AZ3" s="444"/>
      <c r="BA3" s="444"/>
      <c r="BB3" s="444"/>
      <c r="BC3" s="444"/>
      <c r="BD3" s="444"/>
      <c r="BE3" s="439" t="s">
        <v>445</v>
      </c>
      <c r="BF3" s="440"/>
      <c r="BG3" s="215">
        <v>2</v>
      </c>
    </row>
    <row r="4" spans="1:59" s="4" customFormat="1" ht="39" customHeight="1" thickBot="1">
      <c r="A4" s="347"/>
      <c r="B4" s="348"/>
      <c r="C4" s="445" t="s">
        <v>446</v>
      </c>
      <c r="D4" s="445"/>
      <c r="E4" s="445"/>
      <c r="F4" s="445"/>
      <c r="G4" s="445"/>
      <c r="H4" s="445"/>
      <c r="I4" s="445"/>
      <c r="J4" s="445"/>
      <c r="K4" s="445"/>
      <c r="L4" s="445"/>
      <c r="M4" s="445"/>
      <c r="N4" s="445"/>
      <c r="O4" s="445"/>
      <c r="P4" s="445"/>
      <c r="Q4" s="445"/>
      <c r="R4" s="445"/>
      <c r="S4" s="445"/>
      <c r="T4" s="445"/>
      <c r="U4" s="445"/>
      <c r="V4" s="445"/>
      <c r="W4" s="445"/>
      <c r="X4" s="445"/>
      <c r="Y4" s="445"/>
      <c r="Z4" s="445"/>
      <c r="AA4" s="445"/>
      <c r="AB4" s="445"/>
      <c r="AC4" s="445"/>
      <c r="AD4" s="445"/>
      <c r="AE4" s="445"/>
      <c r="AF4" s="445"/>
      <c r="AG4" s="445"/>
      <c r="AH4" s="445"/>
      <c r="AI4" s="445"/>
      <c r="AJ4" s="445"/>
      <c r="AK4" s="445"/>
      <c r="AL4" s="445"/>
      <c r="AM4" s="445"/>
      <c r="AN4" s="445"/>
      <c r="AO4" s="445"/>
      <c r="AP4" s="445"/>
      <c r="AQ4" s="445"/>
      <c r="AR4" s="445"/>
      <c r="AS4" s="445"/>
      <c r="AT4" s="445"/>
      <c r="AU4" s="445"/>
      <c r="AV4" s="445"/>
      <c r="AW4" s="445"/>
      <c r="AX4" s="445"/>
      <c r="AY4" s="445"/>
      <c r="AZ4" s="445"/>
      <c r="BA4" s="445"/>
      <c r="BB4" s="445"/>
      <c r="BC4" s="445"/>
      <c r="BD4" s="445"/>
      <c r="BE4" s="441" t="s">
        <v>447</v>
      </c>
      <c r="BF4" s="442"/>
      <c r="BG4" s="216">
        <v>44591</v>
      </c>
    </row>
    <row r="5" spans="1:59" s="4" customFormat="1" ht="12.75">
      <c r="A5" s="452"/>
      <c r="B5" s="452"/>
      <c r="C5" s="452"/>
      <c r="D5" s="452"/>
      <c r="E5" s="452"/>
      <c r="F5" s="452"/>
      <c r="G5" s="452"/>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452"/>
      <c r="AP5" s="452"/>
      <c r="AQ5" s="452"/>
      <c r="AR5" s="452"/>
      <c r="AS5" s="452"/>
      <c r="AT5" s="452"/>
      <c r="AU5" s="452"/>
      <c r="AV5" s="452"/>
      <c r="AW5" s="452"/>
      <c r="AX5" s="452"/>
      <c r="AY5" s="452"/>
      <c r="AZ5" s="452"/>
      <c r="BA5" s="5"/>
      <c r="BB5" s="5"/>
      <c r="BC5" s="5"/>
    </row>
    <row r="6" spans="1:59" s="4" customFormat="1" ht="12.75">
      <c r="A6" s="5"/>
      <c r="B6" s="5"/>
      <c r="C6" s="164"/>
      <c r="D6" s="170"/>
      <c r="E6" s="170"/>
      <c r="F6" s="44"/>
      <c r="G6" s="170"/>
      <c r="H6" s="14"/>
      <c r="I6" s="43"/>
      <c r="J6" s="43"/>
      <c r="K6" s="39"/>
      <c r="L6" s="43"/>
      <c r="M6" s="39"/>
      <c r="N6" s="78"/>
      <c r="O6" s="39"/>
      <c r="P6" s="84"/>
      <c r="Q6" s="43"/>
      <c r="R6" s="39"/>
      <c r="S6" s="43"/>
      <c r="T6" s="5"/>
      <c r="U6" s="43"/>
      <c r="V6" s="43"/>
      <c r="W6" s="16"/>
      <c r="X6" s="104"/>
      <c r="Y6" s="14"/>
      <c r="Z6" s="106"/>
      <c r="AA6" s="14"/>
      <c r="AB6" s="14"/>
      <c r="AC6" s="107"/>
      <c r="AD6" s="107"/>
      <c r="AE6" s="14"/>
      <c r="AF6" s="107"/>
      <c r="AG6" s="14"/>
      <c r="AH6" s="14"/>
      <c r="AI6" s="14"/>
      <c r="AJ6" s="14"/>
      <c r="AK6" s="14"/>
      <c r="AL6" s="7"/>
      <c r="AM6" s="8"/>
      <c r="AN6" s="8"/>
      <c r="AO6" s="8"/>
      <c r="AP6" s="8"/>
      <c r="AQ6" s="5"/>
      <c r="AR6" s="5"/>
      <c r="AS6" s="5"/>
      <c r="AT6" s="5"/>
      <c r="AU6" s="5"/>
      <c r="AV6" s="5"/>
      <c r="AW6" s="5"/>
      <c r="AX6" s="5"/>
      <c r="AY6" s="5"/>
      <c r="AZ6" s="5"/>
      <c r="BA6" s="5"/>
      <c r="BB6" s="5"/>
      <c r="BC6" s="5"/>
    </row>
    <row r="7" spans="1:59" s="4" customFormat="1" ht="15.75" customHeight="1">
      <c r="A7" s="5"/>
      <c r="B7" s="5"/>
      <c r="C7" s="9"/>
      <c r="D7" s="14"/>
      <c r="E7" s="14"/>
      <c r="F7" s="107"/>
      <c r="G7" s="14"/>
      <c r="H7" s="14"/>
      <c r="I7" s="15"/>
      <c r="J7" s="15"/>
      <c r="K7" s="164"/>
      <c r="L7" s="13"/>
      <c r="M7" s="7"/>
      <c r="N7" s="79"/>
      <c r="O7" s="7"/>
      <c r="P7" s="81"/>
      <c r="Q7" s="13"/>
      <c r="R7" s="7"/>
      <c r="S7" s="13"/>
      <c r="T7" s="13"/>
      <c r="U7" s="13"/>
      <c r="V7" s="13"/>
      <c r="W7" s="7"/>
      <c r="X7" s="81"/>
      <c r="Y7" s="14"/>
      <c r="Z7" s="106"/>
      <c r="AA7" s="14"/>
      <c r="AB7" s="14"/>
      <c r="AC7" s="107"/>
      <c r="AD7" s="107"/>
      <c r="AE7" s="14"/>
      <c r="AF7" s="7"/>
      <c r="AG7" s="13"/>
      <c r="AH7" s="13"/>
      <c r="AI7" s="13"/>
      <c r="AJ7" s="13"/>
      <c r="AK7" s="14"/>
      <c r="AL7" s="7"/>
      <c r="AM7" s="8"/>
      <c r="AN7" s="8"/>
      <c r="AO7" s="8"/>
      <c r="AP7" s="5"/>
      <c r="AQ7" s="5"/>
      <c r="AR7" s="5"/>
      <c r="AS7" s="5"/>
      <c r="AT7" s="5"/>
      <c r="AU7" s="5"/>
      <c r="AV7" s="5"/>
      <c r="AW7" s="5"/>
      <c r="AX7" s="5"/>
      <c r="AY7" s="5"/>
      <c r="AZ7" s="5"/>
      <c r="BA7" s="5"/>
      <c r="BB7" s="5"/>
      <c r="BC7" s="5"/>
    </row>
    <row r="8" spans="1:59" s="4" customFormat="1" ht="12.75" customHeight="1">
      <c r="A8" s="5"/>
      <c r="B8" s="5"/>
      <c r="C8" s="10"/>
      <c r="D8" s="10"/>
      <c r="E8" s="10"/>
      <c r="F8" s="171"/>
      <c r="G8" s="453"/>
      <c r="H8" s="453"/>
      <c r="I8" s="172"/>
      <c r="J8" s="172"/>
      <c r="K8" s="173"/>
      <c r="L8" s="33"/>
      <c r="M8" s="7"/>
      <c r="N8" s="80"/>
      <c r="O8" s="7"/>
      <c r="P8" s="81"/>
      <c r="Q8" s="33"/>
      <c r="R8" s="7"/>
      <c r="S8" s="33"/>
      <c r="T8" s="13"/>
      <c r="U8" s="13"/>
      <c r="V8" s="7"/>
      <c r="W8" s="454"/>
      <c r="X8" s="454"/>
      <c r="Y8" s="454"/>
      <c r="Z8" s="454"/>
      <c r="AA8" s="454"/>
      <c r="AB8" s="454"/>
      <c r="AC8" s="454"/>
      <c r="AD8" s="454"/>
      <c r="AE8" s="454"/>
      <c r="AF8" s="454"/>
      <c r="AG8" s="454"/>
      <c r="AH8" s="454"/>
      <c r="AI8" s="454"/>
      <c r="AJ8" s="454"/>
      <c r="AK8" s="7"/>
      <c r="AL8" s="7"/>
      <c r="AM8" s="8"/>
      <c r="AN8" s="8"/>
      <c r="AO8" s="5"/>
      <c r="AP8" s="5"/>
      <c r="AQ8" s="5"/>
      <c r="AR8" s="5"/>
      <c r="AS8" s="5"/>
      <c r="AT8" s="5"/>
      <c r="AU8" s="5"/>
      <c r="AV8" s="5"/>
      <c r="AW8" s="5"/>
      <c r="AX8" s="5"/>
      <c r="AY8" s="5"/>
      <c r="AZ8" s="5"/>
      <c r="BA8" s="5"/>
      <c r="BB8" s="5"/>
      <c r="BC8" s="5"/>
    </row>
    <row r="9" spans="1:59" s="4" customFormat="1" ht="13.5" thickBot="1">
      <c r="C9" s="10"/>
      <c r="D9" s="6"/>
      <c r="E9" s="7"/>
      <c r="F9" s="7"/>
      <c r="G9" s="7"/>
      <c r="H9" s="7"/>
      <c r="I9" s="7"/>
      <c r="J9" s="7"/>
      <c r="K9" s="7"/>
      <c r="L9" s="7"/>
      <c r="M9" s="7"/>
      <c r="N9" s="81"/>
      <c r="O9" s="7"/>
      <c r="P9" s="81"/>
      <c r="Q9" s="7"/>
      <c r="R9" s="7"/>
      <c r="S9" s="7"/>
      <c r="T9" s="7"/>
      <c r="U9" s="7"/>
      <c r="V9" s="7"/>
      <c r="W9" s="7"/>
      <c r="X9" s="81"/>
      <c r="Y9" s="7"/>
      <c r="Z9" s="81"/>
      <c r="AA9" s="7"/>
      <c r="AB9" s="7"/>
      <c r="AC9" s="7"/>
      <c r="AD9" s="7"/>
      <c r="AE9" s="7"/>
      <c r="AF9" s="7"/>
      <c r="AG9" s="7"/>
      <c r="AH9" s="7"/>
      <c r="AI9" s="7"/>
      <c r="AJ9" s="7"/>
      <c r="AK9" s="7"/>
      <c r="AL9" s="7"/>
      <c r="AM9" s="8"/>
      <c r="AN9" s="8"/>
    </row>
    <row r="10" spans="1:59" ht="46.5" customHeight="1">
      <c r="A10" s="360" t="s">
        <v>22</v>
      </c>
      <c r="B10" s="361"/>
      <c r="C10" s="361"/>
      <c r="D10" s="361"/>
      <c r="E10" s="361"/>
      <c r="F10" s="361"/>
      <c r="G10" s="361"/>
      <c r="H10" s="361"/>
      <c r="I10" s="361"/>
      <c r="J10" s="361"/>
      <c r="K10" s="361"/>
      <c r="L10" s="362"/>
      <c r="M10" s="363" t="s">
        <v>184</v>
      </c>
      <c r="N10" s="364"/>
      <c r="O10" s="364"/>
      <c r="P10" s="364"/>
      <c r="Q10" s="364"/>
      <c r="R10" s="365"/>
      <c r="S10" s="366" t="s">
        <v>33</v>
      </c>
      <c r="T10" s="366"/>
      <c r="U10" s="366"/>
      <c r="V10" s="366"/>
      <c r="W10" s="366"/>
      <c r="X10" s="366"/>
      <c r="Y10" s="366"/>
      <c r="Z10" s="366"/>
      <c r="AA10" s="366"/>
      <c r="AB10" s="366"/>
      <c r="AC10" s="366"/>
      <c r="AD10" s="366"/>
      <c r="AE10" s="366"/>
      <c r="AF10" s="367" t="s">
        <v>183</v>
      </c>
      <c r="AG10" s="368"/>
      <c r="AH10" s="368"/>
      <c r="AI10" s="368"/>
      <c r="AJ10" s="368"/>
      <c r="AK10" s="369"/>
      <c r="AL10" s="370" t="s">
        <v>463</v>
      </c>
      <c r="AM10" s="373" t="s">
        <v>588</v>
      </c>
      <c r="AN10" s="350"/>
      <c r="AO10" s="350"/>
      <c r="AP10" s="350"/>
      <c r="AQ10" s="350"/>
      <c r="AR10" s="350"/>
      <c r="AS10" s="374"/>
      <c r="AT10" s="349" t="s">
        <v>589</v>
      </c>
      <c r="AU10" s="350"/>
      <c r="AV10" s="350"/>
      <c r="AW10" s="350"/>
      <c r="AX10" s="350"/>
      <c r="AY10" s="350"/>
      <c r="AZ10" s="351"/>
      <c r="BA10" s="349" t="s">
        <v>590</v>
      </c>
      <c r="BB10" s="350"/>
      <c r="BC10" s="350"/>
      <c r="BD10" s="350"/>
      <c r="BE10" s="350"/>
      <c r="BF10" s="350"/>
      <c r="BG10" s="435"/>
    </row>
    <row r="11" spans="1:59" ht="29.25" customHeight="1">
      <c r="A11" s="352" t="s">
        <v>409</v>
      </c>
      <c r="B11" s="353"/>
      <c r="C11" s="354" t="s">
        <v>407</v>
      </c>
      <c r="D11" s="356" t="s">
        <v>213</v>
      </c>
      <c r="E11" s="356" t="s">
        <v>212</v>
      </c>
      <c r="F11" s="356" t="s">
        <v>211</v>
      </c>
      <c r="G11" s="356" t="s">
        <v>210</v>
      </c>
      <c r="H11" s="358" t="s">
        <v>214</v>
      </c>
      <c r="I11" s="356" t="s">
        <v>253</v>
      </c>
      <c r="J11" s="356" t="s">
        <v>482</v>
      </c>
      <c r="K11" s="356" t="s">
        <v>226</v>
      </c>
      <c r="L11" s="356" t="s">
        <v>37</v>
      </c>
      <c r="M11" s="334" t="s">
        <v>26</v>
      </c>
      <c r="N11" s="332" t="s">
        <v>190</v>
      </c>
      <c r="O11" s="334" t="s">
        <v>25</v>
      </c>
      <c r="P11" s="332" t="s">
        <v>161</v>
      </c>
      <c r="Q11" s="334" t="s">
        <v>162</v>
      </c>
      <c r="R11" s="338" t="s">
        <v>224</v>
      </c>
      <c r="S11" s="336" t="s">
        <v>177</v>
      </c>
      <c r="T11" s="446" t="s">
        <v>32</v>
      </c>
      <c r="U11" s="447"/>
      <c r="V11" s="337" t="s">
        <v>346</v>
      </c>
      <c r="W11" s="336" t="s">
        <v>347</v>
      </c>
      <c r="X11" s="336"/>
      <c r="Y11" s="336" t="s">
        <v>229</v>
      </c>
      <c r="Z11" s="336"/>
      <c r="AA11" s="336" t="s">
        <v>286</v>
      </c>
      <c r="AB11" s="336"/>
      <c r="AC11" s="336" t="s">
        <v>181</v>
      </c>
      <c r="AD11" s="336"/>
      <c r="AE11" s="336" t="s">
        <v>34</v>
      </c>
      <c r="AF11" s="324" t="s">
        <v>26</v>
      </c>
      <c r="AG11" s="322" t="s">
        <v>190</v>
      </c>
      <c r="AH11" s="324" t="s">
        <v>25</v>
      </c>
      <c r="AI11" s="322" t="s">
        <v>161</v>
      </c>
      <c r="AJ11" s="326" t="s">
        <v>345</v>
      </c>
      <c r="AK11" s="328" t="s">
        <v>225</v>
      </c>
      <c r="AL11" s="371"/>
      <c r="AM11" s="330" t="s">
        <v>369</v>
      </c>
      <c r="AN11" s="315" t="s">
        <v>370</v>
      </c>
      <c r="AO11" s="315" t="s">
        <v>371</v>
      </c>
      <c r="AP11" s="315" t="s">
        <v>372</v>
      </c>
      <c r="AQ11" s="317" t="s">
        <v>373</v>
      </c>
      <c r="AR11" s="318"/>
      <c r="AS11" s="319"/>
      <c r="AT11" s="320" t="s">
        <v>369</v>
      </c>
      <c r="AU11" s="315" t="s">
        <v>370</v>
      </c>
      <c r="AV11" s="315" t="s">
        <v>371</v>
      </c>
      <c r="AW11" s="315" t="s">
        <v>372</v>
      </c>
      <c r="AX11" s="317" t="s">
        <v>373</v>
      </c>
      <c r="AY11" s="318"/>
      <c r="AZ11" s="449"/>
      <c r="BA11" s="320" t="s">
        <v>369</v>
      </c>
      <c r="BB11" s="315" t="s">
        <v>370</v>
      </c>
      <c r="BC11" s="315" t="s">
        <v>371</v>
      </c>
      <c r="BD11" s="315" t="s">
        <v>372</v>
      </c>
      <c r="BE11" s="317" t="s">
        <v>373</v>
      </c>
      <c r="BF11" s="318"/>
      <c r="BG11" s="436"/>
    </row>
    <row r="12" spans="1:59" s="36" customFormat="1" ht="56.25">
      <c r="A12" s="238" t="s">
        <v>375</v>
      </c>
      <c r="B12" s="151" t="s">
        <v>408</v>
      </c>
      <c r="C12" s="355"/>
      <c r="D12" s="357"/>
      <c r="E12" s="357"/>
      <c r="F12" s="357"/>
      <c r="G12" s="357"/>
      <c r="H12" s="359"/>
      <c r="I12" s="357"/>
      <c r="J12" s="357"/>
      <c r="K12" s="357"/>
      <c r="L12" s="357"/>
      <c r="M12" s="335"/>
      <c r="N12" s="333"/>
      <c r="O12" s="335"/>
      <c r="P12" s="333"/>
      <c r="Q12" s="335"/>
      <c r="R12" s="339"/>
      <c r="S12" s="337"/>
      <c r="T12" s="152" t="s">
        <v>28</v>
      </c>
      <c r="U12" s="152" t="s">
        <v>29</v>
      </c>
      <c r="V12" s="448"/>
      <c r="W12" s="450" t="s">
        <v>30</v>
      </c>
      <c r="X12" s="451"/>
      <c r="Y12" s="450" t="s">
        <v>31</v>
      </c>
      <c r="Z12" s="451"/>
      <c r="AA12" s="152" t="s">
        <v>178</v>
      </c>
      <c r="AB12" s="152" t="s">
        <v>285</v>
      </c>
      <c r="AC12" s="152" t="s">
        <v>289</v>
      </c>
      <c r="AD12" s="152" t="s">
        <v>230</v>
      </c>
      <c r="AE12" s="337"/>
      <c r="AF12" s="325"/>
      <c r="AG12" s="323"/>
      <c r="AH12" s="325"/>
      <c r="AI12" s="323"/>
      <c r="AJ12" s="327"/>
      <c r="AK12" s="329"/>
      <c r="AL12" s="372"/>
      <c r="AM12" s="331"/>
      <c r="AN12" s="316"/>
      <c r="AO12" s="316"/>
      <c r="AP12" s="316"/>
      <c r="AQ12" s="154" t="s">
        <v>1</v>
      </c>
      <c r="AR12" s="154" t="s">
        <v>2</v>
      </c>
      <c r="AS12" s="154" t="s">
        <v>374</v>
      </c>
      <c r="AT12" s="321"/>
      <c r="AU12" s="316"/>
      <c r="AV12" s="316"/>
      <c r="AW12" s="316"/>
      <c r="AX12" s="154" t="s">
        <v>1</v>
      </c>
      <c r="AY12" s="154" t="s">
        <v>2</v>
      </c>
      <c r="AZ12" s="155" t="s">
        <v>374</v>
      </c>
      <c r="BA12" s="321"/>
      <c r="BB12" s="316"/>
      <c r="BC12" s="316"/>
      <c r="BD12" s="316"/>
      <c r="BE12" s="154" t="s">
        <v>1</v>
      </c>
      <c r="BF12" s="154" t="s">
        <v>2</v>
      </c>
      <c r="BG12" s="249" t="s">
        <v>374</v>
      </c>
    </row>
    <row r="13" spans="1:59" s="36" customFormat="1" ht="61.5" customHeight="1">
      <c r="A13" s="428">
        <v>1</v>
      </c>
      <c r="B13" s="314" t="s">
        <v>449</v>
      </c>
      <c r="C13" s="314" t="s">
        <v>448</v>
      </c>
      <c r="D13" s="314" t="s">
        <v>451</v>
      </c>
      <c r="E13" s="314" t="s">
        <v>450</v>
      </c>
      <c r="F13" s="306" t="s">
        <v>3</v>
      </c>
      <c r="G13" s="307" t="s">
        <v>556</v>
      </c>
      <c r="H13" s="306" t="s">
        <v>506</v>
      </c>
      <c r="I13" s="307" t="s">
        <v>555</v>
      </c>
      <c r="J13" s="307" t="s">
        <v>483</v>
      </c>
      <c r="K13" s="306" t="s">
        <v>254</v>
      </c>
      <c r="L13" s="307" t="s">
        <v>427</v>
      </c>
      <c r="M13" s="306" t="s">
        <v>259</v>
      </c>
      <c r="N13" s="308">
        <f>VLOOKUP(M13,'Datos Validacion'!$C$6:$D$10,2,0)</f>
        <v>0.2</v>
      </c>
      <c r="O13" s="381" t="s">
        <v>47</v>
      </c>
      <c r="P13" s="382">
        <f>VLOOKUP(O13,'Datos Validacion'!$E$6:$F$15,2,0)</f>
        <v>0.4</v>
      </c>
      <c r="Q13" s="383" t="s">
        <v>558</v>
      </c>
      <c r="R13" s="304" t="s">
        <v>227</v>
      </c>
      <c r="S13" s="177" t="s">
        <v>557</v>
      </c>
      <c r="T13" s="299" t="s">
        <v>274</v>
      </c>
      <c r="U13" s="269" t="s">
        <v>500</v>
      </c>
      <c r="V13" s="299" t="s">
        <v>276</v>
      </c>
      <c r="W13" s="299" t="s">
        <v>278</v>
      </c>
      <c r="X13" s="276">
        <f>VLOOKUP(W13,'Datos Validacion'!$K$6:$L$8,2,0)</f>
        <v>0.25</v>
      </c>
      <c r="Y13" s="269" t="s">
        <v>282</v>
      </c>
      <c r="Z13" s="276">
        <f>VLOOKUP(Y13,'Datos Validacion'!$M$6:$N$7,2,0)</f>
        <v>0.15</v>
      </c>
      <c r="AA13" s="299" t="s">
        <v>283</v>
      </c>
      <c r="AB13" s="183" t="s">
        <v>497</v>
      </c>
      <c r="AC13" s="299" t="s">
        <v>287</v>
      </c>
      <c r="AD13" s="282" t="s">
        <v>366</v>
      </c>
      <c r="AE13" s="178">
        <f t="shared" ref="AE13:AE19" si="0">+X13+Z13</f>
        <v>0.4</v>
      </c>
      <c r="AF13" s="285" t="str">
        <f t="shared" ref="AF13:AF19" si="1">IF(AG13&lt;=20%,"MUY BAJA",IF(AG13&lt;=40%,"BAJA",IF(AG13&lt;=60%,"MEDIA",IF(AG13&lt;=80%,"ALTA","MUY ALTA"))))</f>
        <v>MUY BAJA</v>
      </c>
      <c r="AG13" s="285">
        <f t="shared" ref="AG13" si="2">IF(OR(W13="prevenir",W13="detectar"),(N13-(N13*AE13)), N13)</f>
        <v>0.12</v>
      </c>
      <c r="AH13" s="384" t="str">
        <f t="shared" ref="AH13" si="3">IF(AI13&lt;=20%,"LEVE",IF(AI13&lt;=40%,"MENOR",IF(AI13&lt;=60%,"MODERADO",IF(AI13&lt;=80%,"MAYOR","CATASTROFICO"))))</f>
        <v>MENOR</v>
      </c>
      <c r="AI13" s="384">
        <f t="shared" ref="AI13" si="4">IF(W13="corregir",(P13-(P13*AE13)), P13)</f>
        <v>0.4</v>
      </c>
      <c r="AJ13" s="304" t="s">
        <v>227</v>
      </c>
      <c r="AK13" s="306" t="s">
        <v>186</v>
      </c>
      <c r="AL13" s="375" t="s">
        <v>464</v>
      </c>
      <c r="AM13" s="250"/>
      <c r="AN13" s="194"/>
      <c r="AO13" s="194"/>
      <c r="AP13" s="194"/>
      <c r="AQ13" s="179"/>
      <c r="AR13" s="179"/>
      <c r="AS13" s="179"/>
      <c r="AT13" s="193"/>
      <c r="AU13" s="194"/>
      <c r="AV13" s="194"/>
      <c r="AW13" s="194"/>
      <c r="AX13" s="179"/>
      <c r="AY13" s="179"/>
      <c r="AZ13" s="179"/>
      <c r="BA13" s="193"/>
      <c r="BB13" s="194"/>
      <c r="BC13" s="194"/>
      <c r="BD13" s="194"/>
      <c r="BE13" s="179"/>
      <c r="BF13" s="179"/>
      <c r="BG13" s="251"/>
    </row>
    <row r="14" spans="1:59" s="36" customFormat="1" ht="61.5" customHeight="1">
      <c r="A14" s="428"/>
      <c r="B14" s="314"/>
      <c r="C14" s="314"/>
      <c r="D14" s="314"/>
      <c r="E14" s="314"/>
      <c r="F14" s="306"/>
      <c r="G14" s="307"/>
      <c r="H14" s="306"/>
      <c r="I14" s="307"/>
      <c r="J14" s="307"/>
      <c r="K14" s="306"/>
      <c r="L14" s="307"/>
      <c r="M14" s="306"/>
      <c r="N14" s="308"/>
      <c r="O14" s="381"/>
      <c r="P14" s="382"/>
      <c r="Q14" s="383"/>
      <c r="R14" s="304"/>
      <c r="S14" s="177" t="s">
        <v>501</v>
      </c>
      <c r="T14" s="299" t="s">
        <v>274</v>
      </c>
      <c r="U14" s="269" t="s">
        <v>500</v>
      </c>
      <c r="V14" s="299" t="s">
        <v>276</v>
      </c>
      <c r="W14" s="299" t="s">
        <v>278</v>
      </c>
      <c r="X14" s="276">
        <f>VLOOKUP(W14,'Datos Validacion'!$K$6:$L$8,2,0)</f>
        <v>0.25</v>
      </c>
      <c r="Y14" s="269" t="s">
        <v>282</v>
      </c>
      <c r="Z14" s="276">
        <f>VLOOKUP(Y14,'Datos Validacion'!$M$6:$N$7,2,0)</f>
        <v>0.15</v>
      </c>
      <c r="AA14" s="299" t="s">
        <v>283</v>
      </c>
      <c r="AB14" s="197" t="s">
        <v>504</v>
      </c>
      <c r="AC14" s="299" t="s">
        <v>287</v>
      </c>
      <c r="AD14" s="269" t="s">
        <v>552</v>
      </c>
      <c r="AE14" s="178">
        <f t="shared" si="0"/>
        <v>0.4</v>
      </c>
      <c r="AF14" s="285" t="str">
        <f t="shared" si="1"/>
        <v>MUY BAJA</v>
      </c>
      <c r="AG14" s="285">
        <f>+AG13-(AG13*AE14)</f>
        <v>7.1999999999999995E-2</v>
      </c>
      <c r="AH14" s="384"/>
      <c r="AI14" s="384"/>
      <c r="AJ14" s="304"/>
      <c r="AK14" s="306"/>
      <c r="AL14" s="375"/>
      <c r="AM14" s="250"/>
      <c r="AN14" s="194"/>
      <c r="AO14" s="194"/>
      <c r="AP14" s="194"/>
      <c r="AQ14" s="179"/>
      <c r="AR14" s="179"/>
      <c r="AS14" s="179"/>
      <c r="AT14" s="193"/>
      <c r="AU14" s="194"/>
      <c r="AV14" s="194"/>
      <c r="AW14" s="194"/>
      <c r="AX14" s="179"/>
      <c r="AY14" s="179"/>
      <c r="AZ14" s="179"/>
      <c r="BA14" s="193"/>
      <c r="BB14" s="194"/>
      <c r="BC14" s="194"/>
      <c r="BD14" s="194"/>
      <c r="BE14" s="179"/>
      <c r="BF14" s="179"/>
      <c r="BG14" s="251"/>
    </row>
    <row r="15" spans="1:59" ht="40.5" customHeight="1">
      <c r="A15" s="385">
        <v>2</v>
      </c>
      <c r="B15" s="312" t="s">
        <v>411</v>
      </c>
      <c r="C15" s="312" t="s">
        <v>392</v>
      </c>
      <c r="D15" s="312" t="s">
        <v>392</v>
      </c>
      <c r="E15" s="314" t="s">
        <v>376</v>
      </c>
      <c r="F15" s="198" t="s">
        <v>3</v>
      </c>
      <c r="G15" s="210" t="s">
        <v>578</v>
      </c>
      <c r="H15" s="306" t="s">
        <v>350</v>
      </c>
      <c r="I15" s="307" t="s">
        <v>426</v>
      </c>
      <c r="J15" s="307" t="s">
        <v>499</v>
      </c>
      <c r="K15" s="306" t="s">
        <v>23</v>
      </c>
      <c r="L15" s="307" t="s">
        <v>427</v>
      </c>
      <c r="M15" s="306" t="s">
        <v>260</v>
      </c>
      <c r="N15" s="308">
        <f>VLOOKUP(M15,'Datos Validacion'!$C$6:$D$10,2,0)</f>
        <v>0.4</v>
      </c>
      <c r="O15" s="381" t="s">
        <v>49</v>
      </c>
      <c r="P15" s="382">
        <f>VLOOKUP(O15,'Datos Validacion'!$E$6:$F$15,2,0)</f>
        <v>0.8</v>
      </c>
      <c r="Q15" s="383" t="s">
        <v>155</v>
      </c>
      <c r="R15" s="304" t="s">
        <v>228</v>
      </c>
      <c r="S15" s="187" t="s">
        <v>579</v>
      </c>
      <c r="T15" s="184" t="s">
        <v>274</v>
      </c>
      <c r="U15" s="282" t="s">
        <v>500</v>
      </c>
      <c r="V15" s="184" t="s">
        <v>276</v>
      </c>
      <c r="W15" s="184" t="s">
        <v>278</v>
      </c>
      <c r="X15" s="281">
        <f>VLOOKUP(W15,'Datos Validacion'!$K$6:$L$8,2,0)</f>
        <v>0.25</v>
      </c>
      <c r="Y15" s="282" t="s">
        <v>282</v>
      </c>
      <c r="Z15" s="281">
        <f>VLOOKUP(Y15,'Datos Validacion'!$M$6:$N$7,2,0)</f>
        <v>0.15</v>
      </c>
      <c r="AA15" s="184" t="s">
        <v>283</v>
      </c>
      <c r="AB15" s="180"/>
      <c r="AC15" s="184" t="s">
        <v>287</v>
      </c>
      <c r="AD15" s="208" t="s">
        <v>582</v>
      </c>
      <c r="AE15" s="178">
        <f t="shared" si="0"/>
        <v>0.4</v>
      </c>
      <c r="AF15" s="285" t="str">
        <f t="shared" si="1"/>
        <v>BAJA</v>
      </c>
      <c r="AG15" s="285">
        <f t="shared" ref="AG15:AG19" si="5">IF(OR(W15="prevenir",W15="detectar"),(N15-(N15*AE15)), N15)</f>
        <v>0.24</v>
      </c>
      <c r="AH15" s="384" t="str">
        <f t="shared" ref="AH15" si="6">IF(AI15&lt;=20%,"LEVE",IF(AI15&lt;=40%,"MENOR",IF(AI15&lt;=60%,"MODERADO",IF(AI15&lt;=80%,"MAYOR","CATASTROFICO"))))</f>
        <v>MAYOR</v>
      </c>
      <c r="AI15" s="384">
        <f t="shared" ref="AI15" si="7">IF(W15="corregir",(P15-(P15*AE15)), P15)</f>
        <v>0.8</v>
      </c>
      <c r="AJ15" s="304" t="s">
        <v>269</v>
      </c>
      <c r="AK15" s="306" t="s">
        <v>186</v>
      </c>
      <c r="AL15" s="375" t="s">
        <v>464</v>
      </c>
      <c r="AM15" s="252"/>
      <c r="AN15" s="197"/>
      <c r="AO15" s="269"/>
      <c r="AP15" s="167"/>
      <c r="AQ15" s="204"/>
      <c r="AR15" s="204"/>
      <c r="AS15" s="197"/>
      <c r="AT15" s="166"/>
      <c r="AU15" s="197"/>
      <c r="AV15" s="204"/>
      <c r="AW15" s="167"/>
      <c r="AX15" s="213"/>
      <c r="AY15" s="213"/>
      <c r="AZ15" s="197"/>
      <c r="BA15" s="166"/>
      <c r="BB15" s="197"/>
      <c r="BC15" s="204"/>
      <c r="BD15" s="167"/>
      <c r="BE15" s="213"/>
      <c r="BF15" s="213"/>
      <c r="BG15" s="253"/>
    </row>
    <row r="16" spans="1:59" ht="40.5" customHeight="1">
      <c r="A16" s="386"/>
      <c r="B16" s="313"/>
      <c r="C16" s="313"/>
      <c r="D16" s="313"/>
      <c r="E16" s="314"/>
      <c r="F16" s="198" t="s">
        <v>7</v>
      </c>
      <c r="G16" s="195" t="s">
        <v>535</v>
      </c>
      <c r="H16" s="306"/>
      <c r="I16" s="307"/>
      <c r="J16" s="307"/>
      <c r="K16" s="306"/>
      <c r="L16" s="307"/>
      <c r="M16" s="306"/>
      <c r="N16" s="308"/>
      <c r="O16" s="381"/>
      <c r="P16" s="382"/>
      <c r="Q16" s="383"/>
      <c r="R16" s="304"/>
      <c r="S16" s="34" t="s">
        <v>536</v>
      </c>
      <c r="T16" s="299" t="s">
        <v>274</v>
      </c>
      <c r="U16" s="269" t="s">
        <v>500</v>
      </c>
      <c r="V16" s="299" t="s">
        <v>276</v>
      </c>
      <c r="W16" s="299" t="s">
        <v>278</v>
      </c>
      <c r="X16" s="276">
        <f>VLOOKUP(W16,'Datos Validacion'!$K$6:$L$8,2,0)</f>
        <v>0.25</v>
      </c>
      <c r="Y16" s="269" t="s">
        <v>282</v>
      </c>
      <c r="Z16" s="276">
        <f>VLOOKUP(Y16,'Datos Validacion'!$M$6:$N$7,2,0)</f>
        <v>0.15</v>
      </c>
      <c r="AA16" s="299" t="s">
        <v>283</v>
      </c>
      <c r="AB16" s="183" t="s">
        <v>497</v>
      </c>
      <c r="AC16" s="184" t="s">
        <v>287</v>
      </c>
      <c r="AD16" s="182" t="s">
        <v>366</v>
      </c>
      <c r="AE16" s="178">
        <f t="shared" si="0"/>
        <v>0.4</v>
      </c>
      <c r="AF16" s="285" t="str">
        <f t="shared" si="1"/>
        <v>MUY BAJA</v>
      </c>
      <c r="AG16" s="285">
        <f t="shared" si="5"/>
        <v>0</v>
      </c>
      <c r="AH16" s="384"/>
      <c r="AI16" s="384"/>
      <c r="AJ16" s="304"/>
      <c r="AK16" s="306"/>
      <c r="AL16" s="375"/>
      <c r="AM16" s="252"/>
      <c r="AN16" s="197"/>
      <c r="AO16" s="269"/>
      <c r="AP16" s="167"/>
      <c r="AQ16" s="204"/>
      <c r="AR16" s="204"/>
      <c r="AS16" s="197"/>
      <c r="AT16" s="166"/>
      <c r="AU16" s="197"/>
      <c r="AV16" s="204"/>
      <c r="AW16" s="167"/>
      <c r="AX16" s="213"/>
      <c r="AY16" s="213"/>
      <c r="AZ16" s="197"/>
      <c r="BA16" s="166"/>
      <c r="BB16" s="197"/>
      <c r="BC16" s="204"/>
      <c r="BD16" s="167"/>
      <c r="BE16" s="213"/>
      <c r="BF16" s="213"/>
      <c r="BG16" s="253"/>
    </row>
    <row r="17" spans="1:59" ht="81" customHeight="1">
      <c r="A17" s="239">
        <v>3</v>
      </c>
      <c r="B17" s="202" t="s">
        <v>410</v>
      </c>
      <c r="C17" s="202" t="s">
        <v>393</v>
      </c>
      <c r="D17" s="203" t="s">
        <v>393</v>
      </c>
      <c r="E17" s="203" t="s">
        <v>377</v>
      </c>
      <c r="F17" s="198" t="s">
        <v>3</v>
      </c>
      <c r="G17" s="34" t="s">
        <v>567</v>
      </c>
      <c r="H17" s="270" t="s">
        <v>351</v>
      </c>
      <c r="I17" s="269" t="s">
        <v>566</v>
      </c>
      <c r="J17" s="269" t="s">
        <v>499</v>
      </c>
      <c r="K17" s="270" t="s">
        <v>254</v>
      </c>
      <c r="L17" s="269" t="s">
        <v>568</v>
      </c>
      <c r="M17" s="270" t="s">
        <v>259</v>
      </c>
      <c r="N17" s="276">
        <f>VLOOKUP(M17,'Datos Validacion'!$C$6:$D$10,2,0)</f>
        <v>0.2</v>
      </c>
      <c r="O17" s="278" t="s">
        <v>47</v>
      </c>
      <c r="P17" s="274">
        <f>VLOOKUP(O17,'Datos Validacion'!$E$6:$F$15,2,0)</f>
        <v>0.4</v>
      </c>
      <c r="Q17" s="275" t="s">
        <v>558</v>
      </c>
      <c r="R17" s="277" t="s">
        <v>227</v>
      </c>
      <c r="S17" s="165" t="s">
        <v>569</v>
      </c>
      <c r="T17" s="299" t="s">
        <v>274</v>
      </c>
      <c r="U17" s="269" t="s">
        <v>460</v>
      </c>
      <c r="V17" s="299" t="s">
        <v>276</v>
      </c>
      <c r="W17" s="299" t="s">
        <v>278</v>
      </c>
      <c r="X17" s="276">
        <f>VLOOKUP(W17,'Datos Validacion'!$K$6:$L$8,2,0)</f>
        <v>0.25</v>
      </c>
      <c r="Y17" s="269" t="s">
        <v>282</v>
      </c>
      <c r="Z17" s="276">
        <f>VLOOKUP(Y17,'Datos Validacion'!$M$6:$N$7,2,0)</f>
        <v>0.15</v>
      </c>
      <c r="AA17" s="299" t="s">
        <v>283</v>
      </c>
      <c r="AB17" s="183" t="s">
        <v>497</v>
      </c>
      <c r="AC17" s="299" t="s">
        <v>287</v>
      </c>
      <c r="AD17" s="269" t="s">
        <v>570</v>
      </c>
      <c r="AE17" s="178">
        <f t="shared" si="0"/>
        <v>0.4</v>
      </c>
      <c r="AF17" s="285" t="str">
        <f t="shared" si="1"/>
        <v>MUY BAJA</v>
      </c>
      <c r="AG17" s="285">
        <f t="shared" si="5"/>
        <v>0.12</v>
      </c>
      <c r="AH17" s="285" t="str">
        <f t="shared" ref="AH17:AH18" si="8">IF(AI17&lt;=20%,"LEVE",IF(AI17&lt;=40%,"MENOR",IF(AI17&lt;=60%,"MODERADO",IF(AI17&lt;=80%,"MAYOR","CATASTROFICO"))))</f>
        <v>MENOR</v>
      </c>
      <c r="AI17" s="285">
        <f t="shared" ref="AI17:AI18" si="9">IF(W17="corregir",(P17-(P17*AE17)), P17)</f>
        <v>0.4</v>
      </c>
      <c r="AJ17" s="271" t="s">
        <v>269</v>
      </c>
      <c r="AK17" s="270" t="s">
        <v>186</v>
      </c>
      <c r="AL17" s="280" t="s">
        <v>464</v>
      </c>
      <c r="AM17" s="252"/>
      <c r="AN17" s="197"/>
      <c r="AO17" s="269"/>
      <c r="AP17" s="167"/>
      <c r="AQ17" s="204"/>
      <c r="AR17" s="204"/>
      <c r="AS17" s="197"/>
      <c r="AT17" s="166"/>
      <c r="AU17" s="197"/>
      <c r="AV17" s="204"/>
      <c r="AW17" s="167"/>
      <c r="AX17" s="213"/>
      <c r="AY17" s="213"/>
      <c r="AZ17" s="197"/>
      <c r="BA17" s="166"/>
      <c r="BB17" s="197"/>
      <c r="BC17" s="204"/>
      <c r="BD17" s="167"/>
      <c r="BE17" s="213"/>
      <c r="BF17" s="213"/>
      <c r="BG17" s="253"/>
    </row>
    <row r="18" spans="1:59" ht="40.5" customHeight="1">
      <c r="A18" s="376">
        <v>4</v>
      </c>
      <c r="B18" s="378" t="s">
        <v>412</v>
      </c>
      <c r="C18" s="378" t="s">
        <v>394</v>
      </c>
      <c r="D18" s="380" t="s">
        <v>394</v>
      </c>
      <c r="E18" s="380" t="s">
        <v>378</v>
      </c>
      <c r="F18" s="306" t="s">
        <v>7</v>
      </c>
      <c r="G18" s="211" t="s">
        <v>577</v>
      </c>
      <c r="H18" s="306" t="s">
        <v>352</v>
      </c>
      <c r="I18" s="307" t="s">
        <v>576</v>
      </c>
      <c r="J18" s="307" t="s">
        <v>483</v>
      </c>
      <c r="K18" s="306" t="s">
        <v>23</v>
      </c>
      <c r="L18" s="307" t="s">
        <v>554</v>
      </c>
      <c r="M18" s="306" t="s">
        <v>260</v>
      </c>
      <c r="N18" s="308">
        <f>VLOOKUP(M18,'Datos Validacion'!$C$6:$D$10,2,0)</f>
        <v>0.4</v>
      </c>
      <c r="O18" s="309" t="s">
        <v>49</v>
      </c>
      <c r="P18" s="382">
        <f>VLOOKUP(O18,'Datos Validacion'!$E$6:$F$15,2,0)</f>
        <v>0.8</v>
      </c>
      <c r="Q18" s="383" t="s">
        <v>155</v>
      </c>
      <c r="R18" s="305" t="s">
        <v>228</v>
      </c>
      <c r="S18" s="187" t="s">
        <v>580</v>
      </c>
      <c r="T18" s="299" t="s">
        <v>274</v>
      </c>
      <c r="U18" s="269" t="s">
        <v>500</v>
      </c>
      <c r="V18" s="299" t="s">
        <v>276</v>
      </c>
      <c r="W18" s="299" t="s">
        <v>278</v>
      </c>
      <c r="X18" s="276">
        <f>VLOOKUP(W18,'Datos Validacion'!$K$6:$L$8,2,0)</f>
        <v>0.25</v>
      </c>
      <c r="Y18" s="269" t="s">
        <v>282</v>
      </c>
      <c r="Z18" s="276">
        <f>VLOOKUP(Y18,'Datos Validacion'!$M$6:$N$7,2,0)</f>
        <v>0.15</v>
      </c>
      <c r="AA18" s="299" t="s">
        <v>283</v>
      </c>
      <c r="AB18" s="197"/>
      <c r="AC18" s="299" t="s">
        <v>287</v>
      </c>
      <c r="AD18" s="182" t="s">
        <v>581</v>
      </c>
      <c r="AE18" s="178">
        <f t="shared" si="0"/>
        <v>0.4</v>
      </c>
      <c r="AF18" s="285" t="str">
        <f t="shared" si="1"/>
        <v>BAJA</v>
      </c>
      <c r="AG18" s="285">
        <f t="shared" si="5"/>
        <v>0.24</v>
      </c>
      <c r="AH18" s="384" t="str">
        <f t="shared" si="8"/>
        <v>MAYOR</v>
      </c>
      <c r="AI18" s="384">
        <f t="shared" si="9"/>
        <v>0.8</v>
      </c>
      <c r="AJ18" s="304" t="s">
        <v>269</v>
      </c>
      <c r="AK18" s="306" t="s">
        <v>186</v>
      </c>
      <c r="AL18" s="392" t="s">
        <v>464</v>
      </c>
      <c r="AM18" s="252"/>
      <c r="AN18" s="197"/>
      <c r="AO18" s="269"/>
      <c r="AP18" s="167"/>
      <c r="AQ18" s="204"/>
      <c r="AR18" s="204"/>
      <c r="AS18" s="197"/>
      <c r="AT18" s="166"/>
      <c r="AU18" s="197"/>
      <c r="AV18" s="204"/>
      <c r="AW18" s="167"/>
      <c r="AX18" s="213"/>
      <c r="AY18" s="213"/>
      <c r="AZ18" s="197"/>
      <c r="BA18" s="166"/>
      <c r="BB18" s="197"/>
      <c r="BC18" s="204"/>
      <c r="BD18" s="167"/>
      <c r="BE18" s="213"/>
      <c r="BF18" s="213"/>
      <c r="BG18" s="253"/>
    </row>
    <row r="19" spans="1:59" ht="53.25" customHeight="1">
      <c r="A19" s="377"/>
      <c r="B19" s="379"/>
      <c r="C19" s="379"/>
      <c r="D19" s="380"/>
      <c r="E19" s="380"/>
      <c r="F19" s="306"/>
      <c r="G19" s="182" t="s">
        <v>571</v>
      </c>
      <c r="H19" s="306"/>
      <c r="I19" s="307"/>
      <c r="J19" s="307"/>
      <c r="K19" s="306"/>
      <c r="L19" s="307"/>
      <c r="M19" s="306"/>
      <c r="N19" s="308"/>
      <c r="O19" s="309"/>
      <c r="P19" s="382"/>
      <c r="Q19" s="383"/>
      <c r="R19" s="305"/>
      <c r="S19" s="187" t="s">
        <v>575</v>
      </c>
      <c r="T19" s="184" t="s">
        <v>274</v>
      </c>
      <c r="U19" s="282" t="s">
        <v>573</v>
      </c>
      <c r="V19" s="299" t="s">
        <v>276</v>
      </c>
      <c r="W19" s="299" t="s">
        <v>278</v>
      </c>
      <c r="X19" s="276">
        <f>VLOOKUP(W19,'Datos Validacion'!$K$6:$L$8,2,0)</f>
        <v>0.25</v>
      </c>
      <c r="Y19" s="269" t="s">
        <v>282</v>
      </c>
      <c r="Z19" s="276">
        <f>VLOOKUP(Y19,'Datos Validacion'!$M$6:$N$7,2,0)</f>
        <v>0.15</v>
      </c>
      <c r="AA19" s="299" t="s">
        <v>283</v>
      </c>
      <c r="AB19" s="197"/>
      <c r="AC19" s="299" t="s">
        <v>287</v>
      </c>
      <c r="AD19" s="209" t="s">
        <v>583</v>
      </c>
      <c r="AE19" s="178">
        <f t="shared" si="0"/>
        <v>0.4</v>
      </c>
      <c r="AF19" s="285" t="str">
        <f t="shared" si="1"/>
        <v>MUY BAJA</v>
      </c>
      <c r="AG19" s="285">
        <f t="shared" si="5"/>
        <v>0</v>
      </c>
      <c r="AH19" s="384"/>
      <c r="AI19" s="384"/>
      <c r="AJ19" s="304"/>
      <c r="AK19" s="306"/>
      <c r="AL19" s="392"/>
      <c r="AM19" s="252"/>
      <c r="AN19" s="197"/>
      <c r="AO19" s="269"/>
      <c r="AP19" s="167"/>
      <c r="AQ19" s="204"/>
      <c r="AR19" s="204"/>
      <c r="AS19" s="197"/>
      <c r="AT19" s="166"/>
      <c r="AU19" s="197"/>
      <c r="AV19" s="204"/>
      <c r="AW19" s="167"/>
      <c r="AX19" s="213"/>
      <c r="AY19" s="213"/>
      <c r="AZ19" s="197"/>
      <c r="BA19" s="166"/>
      <c r="BB19" s="197"/>
      <c r="BC19" s="204"/>
      <c r="BD19" s="167"/>
      <c r="BE19" s="213"/>
      <c r="BF19" s="213"/>
      <c r="BG19" s="253"/>
    </row>
    <row r="20" spans="1:59" ht="66.75" customHeight="1">
      <c r="A20" s="387">
        <v>5</v>
      </c>
      <c r="B20" s="391" t="s">
        <v>413</v>
      </c>
      <c r="C20" s="314" t="s">
        <v>395</v>
      </c>
      <c r="D20" s="314" t="s">
        <v>395</v>
      </c>
      <c r="E20" s="314" t="s">
        <v>379</v>
      </c>
      <c r="F20" s="198" t="s">
        <v>3</v>
      </c>
      <c r="G20" s="204" t="s">
        <v>547</v>
      </c>
      <c r="H20" s="306" t="s">
        <v>353</v>
      </c>
      <c r="I20" s="389" t="s">
        <v>550</v>
      </c>
      <c r="J20" s="429" t="s">
        <v>483</v>
      </c>
      <c r="K20" s="306" t="s">
        <v>23</v>
      </c>
      <c r="L20" s="389" t="s">
        <v>546</v>
      </c>
      <c r="M20" s="306" t="s">
        <v>260</v>
      </c>
      <c r="N20" s="308">
        <f>VLOOKUP(M20,'Datos Validacion'!$C$6:$D$10,2,0)</f>
        <v>0.4</v>
      </c>
      <c r="O20" s="381" t="s">
        <v>49</v>
      </c>
      <c r="P20" s="382">
        <f>VLOOKUP(O20,'Datos Validacion'!$E$6:$F$15,2,0)</f>
        <v>0.8</v>
      </c>
      <c r="Q20" s="383" t="s">
        <v>155</v>
      </c>
      <c r="R20" s="304" t="s">
        <v>228</v>
      </c>
      <c r="S20" s="34" t="s">
        <v>476</v>
      </c>
      <c r="T20" s="299" t="s">
        <v>274</v>
      </c>
      <c r="U20" s="269" t="s">
        <v>461</v>
      </c>
      <c r="V20" s="299" t="s">
        <v>276</v>
      </c>
      <c r="W20" s="299" t="s">
        <v>278</v>
      </c>
      <c r="X20" s="276">
        <f>VLOOKUP(W20,'Datos Validacion'!$K$6:$L$8,2,0)</f>
        <v>0.25</v>
      </c>
      <c r="Y20" s="269" t="s">
        <v>282</v>
      </c>
      <c r="Z20" s="276">
        <f>VLOOKUP(Y20,'Datos Validacion'!$M$6:$N$7,2,0)</f>
        <v>0.15</v>
      </c>
      <c r="AA20" s="299" t="s">
        <v>283</v>
      </c>
      <c r="AB20" s="197"/>
      <c r="AC20" s="299" t="s">
        <v>287</v>
      </c>
      <c r="AD20" s="269" t="s">
        <v>553</v>
      </c>
      <c r="AE20" s="178">
        <f t="shared" ref="AE20:AE21" si="10">+X20+Z20</f>
        <v>0.4</v>
      </c>
      <c r="AF20" s="285" t="str">
        <f t="shared" ref="AF20:AF21" si="11">IF(AG20&lt;=20%,"MUY BAJA",IF(AG20&lt;=40%,"BAJA",IF(AG20&lt;=60%,"MEDIA",IF(AG20&lt;=80%,"ALTA","MUY ALTA"))))</f>
        <v>BAJA</v>
      </c>
      <c r="AG20" s="285">
        <f t="shared" ref="AG20" si="12">IF(OR(W20="prevenir",W20="detectar"),(N20-(N20*AE20)), N20)</f>
        <v>0.24</v>
      </c>
      <c r="AH20" s="384" t="str">
        <f t="shared" ref="AH20" si="13">IF(AI20&lt;=20%,"LEVE",IF(AI20&lt;=40%,"MENOR",IF(AI20&lt;=60%,"MODERADO",IF(AI20&lt;=80%,"MAYOR","CATASTROFICO"))))</f>
        <v>MAYOR</v>
      </c>
      <c r="AI20" s="384">
        <f t="shared" ref="AI20" si="14">IF(W20="corregir",(P20-(P20*AE20)), P20)</f>
        <v>0.8</v>
      </c>
      <c r="AJ20" s="304" t="s">
        <v>269</v>
      </c>
      <c r="AK20" s="306" t="s">
        <v>186</v>
      </c>
      <c r="AL20" s="392" t="s">
        <v>464</v>
      </c>
      <c r="AM20" s="252"/>
      <c r="AN20" s="197"/>
      <c r="AO20" s="269"/>
      <c r="AP20" s="167"/>
      <c r="AQ20" s="204"/>
      <c r="AR20" s="204"/>
      <c r="AS20" s="197"/>
      <c r="AT20" s="166"/>
      <c r="AU20" s="197"/>
      <c r="AV20" s="204"/>
      <c r="AW20" s="167"/>
      <c r="AX20" s="213"/>
      <c r="AY20" s="213"/>
      <c r="AZ20" s="197"/>
      <c r="BA20" s="166"/>
      <c r="BB20" s="197"/>
      <c r="BC20" s="204"/>
      <c r="BD20" s="167"/>
      <c r="BE20" s="213"/>
      <c r="BF20" s="213"/>
      <c r="BG20" s="253"/>
    </row>
    <row r="21" spans="1:59" ht="75.75" customHeight="1">
      <c r="A21" s="385"/>
      <c r="B21" s="391"/>
      <c r="C21" s="314"/>
      <c r="D21" s="314"/>
      <c r="E21" s="314"/>
      <c r="F21" s="198" t="s">
        <v>3</v>
      </c>
      <c r="G21" s="204" t="s">
        <v>545</v>
      </c>
      <c r="H21" s="306"/>
      <c r="I21" s="390"/>
      <c r="J21" s="430"/>
      <c r="K21" s="306"/>
      <c r="L21" s="390"/>
      <c r="M21" s="306"/>
      <c r="N21" s="308"/>
      <c r="O21" s="381"/>
      <c r="P21" s="382"/>
      <c r="Q21" s="383"/>
      <c r="R21" s="304"/>
      <c r="S21" s="177" t="s">
        <v>548</v>
      </c>
      <c r="T21" s="299" t="s">
        <v>274</v>
      </c>
      <c r="U21" s="269" t="s">
        <v>549</v>
      </c>
      <c r="V21" s="299" t="s">
        <v>276</v>
      </c>
      <c r="W21" s="299" t="s">
        <v>278</v>
      </c>
      <c r="X21" s="276">
        <f>VLOOKUP(W21,'Datos Validacion'!$K$6:$L$8,2,0)</f>
        <v>0.25</v>
      </c>
      <c r="Y21" s="269" t="s">
        <v>282</v>
      </c>
      <c r="Z21" s="276">
        <f>VLOOKUP(Y21,'Datos Validacion'!$M$6:$N$7,2,0)</f>
        <v>0.15</v>
      </c>
      <c r="AA21" s="299" t="s">
        <v>283</v>
      </c>
      <c r="AB21" s="180" t="s">
        <v>551</v>
      </c>
      <c r="AC21" s="184" t="s">
        <v>287</v>
      </c>
      <c r="AD21" s="282" t="s">
        <v>552</v>
      </c>
      <c r="AE21" s="178">
        <f t="shared" si="10"/>
        <v>0.4</v>
      </c>
      <c r="AF21" s="285" t="str">
        <f t="shared" si="11"/>
        <v>MUY BAJA</v>
      </c>
      <c r="AG21" s="285">
        <f>+AG20-(AG20*AE21)</f>
        <v>0.14399999999999999</v>
      </c>
      <c r="AH21" s="384"/>
      <c r="AI21" s="384"/>
      <c r="AJ21" s="304"/>
      <c r="AK21" s="306"/>
      <c r="AL21" s="392"/>
      <c r="AM21" s="252"/>
      <c r="AN21" s="197"/>
      <c r="AO21" s="269"/>
      <c r="AP21" s="167"/>
      <c r="AQ21" s="204"/>
      <c r="AR21" s="204"/>
      <c r="AS21" s="197"/>
      <c r="AT21" s="166"/>
      <c r="AU21" s="197"/>
      <c r="AV21" s="204"/>
      <c r="AW21" s="167"/>
      <c r="AX21" s="213"/>
      <c r="AY21" s="213"/>
      <c r="AZ21" s="197"/>
      <c r="BA21" s="166"/>
      <c r="BB21" s="197"/>
      <c r="BC21" s="204"/>
      <c r="BD21" s="167"/>
      <c r="BE21" s="213"/>
      <c r="BF21" s="213"/>
      <c r="BG21" s="253"/>
    </row>
    <row r="22" spans="1:59" ht="40.5" customHeight="1">
      <c r="A22" s="387">
        <v>6</v>
      </c>
      <c r="B22" s="388" t="s">
        <v>414</v>
      </c>
      <c r="C22" s="388" t="s">
        <v>396</v>
      </c>
      <c r="D22" s="388" t="s">
        <v>396</v>
      </c>
      <c r="E22" s="314" t="s">
        <v>380</v>
      </c>
      <c r="F22" s="198" t="s">
        <v>3</v>
      </c>
      <c r="G22" s="34" t="s">
        <v>530</v>
      </c>
      <c r="H22" s="306" t="s">
        <v>425</v>
      </c>
      <c r="I22" s="307" t="s">
        <v>584</v>
      </c>
      <c r="J22" s="269" t="s">
        <v>499</v>
      </c>
      <c r="K22" s="306" t="s">
        <v>23</v>
      </c>
      <c r="L22" s="389" t="s">
        <v>560</v>
      </c>
      <c r="M22" s="306" t="s">
        <v>259</v>
      </c>
      <c r="N22" s="308">
        <f>VLOOKUP(M22,'Datos Validacion'!$C$6:$D$10,2,0)</f>
        <v>0.2</v>
      </c>
      <c r="O22" s="309" t="s">
        <v>49</v>
      </c>
      <c r="P22" s="382">
        <f>VLOOKUP(O22,'Datos Validacion'!$E$6:$F$15,2,0)</f>
        <v>0.8</v>
      </c>
      <c r="Q22" s="383" t="s">
        <v>155</v>
      </c>
      <c r="R22" s="305" t="s">
        <v>228</v>
      </c>
      <c r="S22" s="187" t="s">
        <v>501</v>
      </c>
      <c r="T22" s="184" t="s">
        <v>274</v>
      </c>
      <c r="U22" s="282" t="s">
        <v>500</v>
      </c>
      <c r="V22" s="184" t="s">
        <v>276</v>
      </c>
      <c r="W22" s="184" t="s">
        <v>278</v>
      </c>
      <c r="X22" s="281">
        <f>VLOOKUP(W22,'Datos Validacion'!$K$6:$L$8,2,0)</f>
        <v>0.25</v>
      </c>
      <c r="Y22" s="282" t="s">
        <v>282</v>
      </c>
      <c r="Z22" s="281">
        <f>VLOOKUP(Y22,'Datos Validacion'!$M$6:$N$7,2,0)</f>
        <v>0.15</v>
      </c>
      <c r="AA22" s="184" t="s">
        <v>283</v>
      </c>
      <c r="AB22" s="180" t="s">
        <v>504</v>
      </c>
      <c r="AC22" s="184" t="s">
        <v>287</v>
      </c>
      <c r="AD22" s="282" t="s">
        <v>505</v>
      </c>
      <c r="AE22" s="178">
        <f t="shared" ref="AE22" si="15">+X22+Z22</f>
        <v>0.4</v>
      </c>
      <c r="AF22" s="285" t="str">
        <f t="shared" ref="AF22" si="16">IF(AG22&lt;=20%,"MUY BAJA",IF(AG22&lt;=40%,"BAJA",IF(AG22&lt;=60%,"MEDIA",IF(AG22&lt;=80%,"ALTA","MUY ALTA"))))</f>
        <v>MUY BAJA</v>
      </c>
      <c r="AG22" s="285">
        <f t="shared" ref="AG22" si="17">IF(OR(W22="prevenir",W22="detectar"),(N22-(N22*AE22)), N22)</f>
        <v>0.12</v>
      </c>
      <c r="AH22" s="384" t="str">
        <f t="shared" ref="AH22" si="18">IF(AI22&lt;=20%,"LEVE",IF(AI22&lt;=40%,"MENOR",IF(AI22&lt;=60%,"MODERADO",IF(AI22&lt;=80%,"MAYOR","CATASTROFICO"))))</f>
        <v>MAYOR</v>
      </c>
      <c r="AI22" s="384">
        <f t="shared" ref="AI22" si="19">IF(W22="corregir",(P22-(P22*AE22)), P22)</f>
        <v>0.8</v>
      </c>
      <c r="AJ22" s="304" t="s">
        <v>269</v>
      </c>
      <c r="AK22" s="306" t="s">
        <v>186</v>
      </c>
      <c r="AL22" s="392" t="s">
        <v>464</v>
      </c>
      <c r="AM22" s="252"/>
      <c r="AN22" s="197"/>
      <c r="AO22" s="269"/>
      <c r="AP22" s="167"/>
      <c r="AQ22" s="204"/>
      <c r="AR22" s="204"/>
      <c r="AS22" s="197"/>
      <c r="AT22" s="166"/>
      <c r="AU22" s="197"/>
      <c r="AV22" s="204"/>
      <c r="AW22" s="167"/>
      <c r="AX22" s="213"/>
      <c r="AY22" s="213"/>
      <c r="AZ22" s="197"/>
      <c r="BA22" s="166"/>
      <c r="BB22" s="197"/>
      <c r="BC22" s="204"/>
      <c r="BD22" s="167"/>
      <c r="BE22" s="213"/>
      <c r="BF22" s="213"/>
      <c r="BG22" s="253"/>
    </row>
    <row r="23" spans="1:59" ht="96.75" customHeight="1">
      <c r="A23" s="386"/>
      <c r="B23" s="313"/>
      <c r="C23" s="313"/>
      <c r="D23" s="313"/>
      <c r="E23" s="314"/>
      <c r="F23" s="198" t="s">
        <v>3</v>
      </c>
      <c r="G23" s="206" t="s">
        <v>561</v>
      </c>
      <c r="H23" s="306"/>
      <c r="I23" s="307"/>
      <c r="J23" s="269" t="s">
        <v>499</v>
      </c>
      <c r="K23" s="306"/>
      <c r="L23" s="390"/>
      <c r="M23" s="306"/>
      <c r="N23" s="308"/>
      <c r="O23" s="309"/>
      <c r="P23" s="382"/>
      <c r="Q23" s="383"/>
      <c r="R23" s="305"/>
      <c r="S23" s="187" t="s">
        <v>562</v>
      </c>
      <c r="T23" s="184" t="s">
        <v>274</v>
      </c>
      <c r="U23" s="282" t="s">
        <v>563</v>
      </c>
      <c r="V23" s="184" t="s">
        <v>276</v>
      </c>
      <c r="W23" s="184" t="s">
        <v>278</v>
      </c>
      <c r="X23" s="281">
        <f>VLOOKUP(W23,'Datos Validacion'!$K$6:$L$8,2,0)</f>
        <v>0.25</v>
      </c>
      <c r="Y23" s="282" t="s">
        <v>282</v>
      </c>
      <c r="Z23" s="281">
        <f>VLOOKUP(Y23,'Datos Validacion'!$M$6:$N$7,2,0)</f>
        <v>0.15</v>
      </c>
      <c r="AA23" s="184" t="s">
        <v>283</v>
      </c>
      <c r="AB23" s="180" t="s">
        <v>565</v>
      </c>
      <c r="AC23" s="184" t="s">
        <v>287</v>
      </c>
      <c r="AD23" s="269" t="s">
        <v>564</v>
      </c>
      <c r="AE23" s="178">
        <f t="shared" ref="AE23" si="20">+X23+Z23</f>
        <v>0.4</v>
      </c>
      <c r="AF23" s="285" t="str">
        <f t="shared" ref="AF23" si="21">IF(AG23&lt;=20%,"MUY BAJA",IF(AG23&lt;=40%,"BAJA",IF(AG23&lt;=60%,"MEDIA",IF(AG23&lt;=80%,"ALTA","MUY ALTA"))))</f>
        <v>MUY BAJA</v>
      </c>
      <c r="AG23" s="285">
        <f t="shared" ref="AG23" si="22">IF(OR(W23="prevenir",W23="detectar"),(N23-(N23*AE23)), N23)</f>
        <v>0</v>
      </c>
      <c r="AH23" s="384"/>
      <c r="AI23" s="384"/>
      <c r="AJ23" s="304"/>
      <c r="AK23" s="306"/>
      <c r="AL23" s="392"/>
      <c r="AM23" s="252"/>
      <c r="AN23" s="197"/>
      <c r="AO23" s="269"/>
      <c r="AP23" s="167"/>
      <c r="AQ23" s="204"/>
      <c r="AR23" s="204"/>
      <c r="AS23" s="197"/>
      <c r="AT23" s="166"/>
      <c r="AU23" s="197"/>
      <c r="AV23" s="204"/>
      <c r="AW23" s="167"/>
      <c r="AX23" s="213"/>
      <c r="AY23" s="213"/>
      <c r="AZ23" s="197"/>
      <c r="BA23" s="166"/>
      <c r="BB23" s="197"/>
      <c r="BC23" s="204"/>
      <c r="BD23" s="167"/>
      <c r="BE23" s="213"/>
      <c r="BF23" s="213"/>
      <c r="BG23" s="253"/>
    </row>
    <row r="24" spans="1:59" ht="40.5" customHeight="1">
      <c r="A24" s="376">
        <v>7</v>
      </c>
      <c r="B24" s="378" t="s">
        <v>415</v>
      </c>
      <c r="C24" s="378" t="s">
        <v>397</v>
      </c>
      <c r="D24" s="378" t="s">
        <v>397</v>
      </c>
      <c r="E24" s="380" t="s">
        <v>381</v>
      </c>
      <c r="F24" s="198" t="s">
        <v>3</v>
      </c>
      <c r="G24" s="34" t="s">
        <v>534</v>
      </c>
      <c r="H24" s="306" t="s">
        <v>354</v>
      </c>
      <c r="I24" s="307" t="s">
        <v>533</v>
      </c>
      <c r="J24" s="389" t="s">
        <v>499</v>
      </c>
      <c r="K24" s="306" t="s">
        <v>23</v>
      </c>
      <c r="L24" s="307" t="s">
        <v>428</v>
      </c>
      <c r="M24" s="306" t="s">
        <v>260</v>
      </c>
      <c r="N24" s="308">
        <f>VLOOKUP(M24,'Datos Validacion'!$C$6:$D$10,2,0)</f>
        <v>0.4</v>
      </c>
      <c r="O24" s="309" t="s">
        <v>49</v>
      </c>
      <c r="P24" s="382">
        <f>VLOOKUP(O24,'Datos Validacion'!$E$6:$F$15,2,0)</f>
        <v>0.8</v>
      </c>
      <c r="Q24" s="383" t="s">
        <v>155</v>
      </c>
      <c r="R24" s="305" t="s">
        <v>228</v>
      </c>
      <c r="S24" s="187" t="s">
        <v>501</v>
      </c>
      <c r="T24" s="184" t="s">
        <v>274</v>
      </c>
      <c r="U24" s="282" t="s">
        <v>500</v>
      </c>
      <c r="V24" s="184" t="s">
        <v>276</v>
      </c>
      <c r="W24" s="184" t="s">
        <v>278</v>
      </c>
      <c r="X24" s="281">
        <f>VLOOKUP(W24,'Datos Validacion'!$K$6:$L$8,2,0)</f>
        <v>0.25</v>
      </c>
      <c r="Y24" s="282" t="s">
        <v>282</v>
      </c>
      <c r="Z24" s="281">
        <f>VLOOKUP(Y24,'Datos Validacion'!$M$6:$N$7,2,0)</f>
        <v>0.15</v>
      </c>
      <c r="AA24" s="184" t="s">
        <v>283</v>
      </c>
      <c r="AB24" s="180" t="s">
        <v>504</v>
      </c>
      <c r="AC24" s="184" t="s">
        <v>287</v>
      </c>
      <c r="AD24" s="282" t="s">
        <v>505</v>
      </c>
      <c r="AE24" s="178">
        <f t="shared" ref="AE24" si="23">+X24+Z24</f>
        <v>0.4</v>
      </c>
      <c r="AF24" s="285" t="str">
        <f t="shared" ref="AF24" si="24">IF(AG24&lt;=20%,"MUY BAJA",IF(AG24&lt;=40%,"BAJA",IF(AG24&lt;=60%,"MEDIA",IF(AG24&lt;=80%,"ALTA","MUY ALTA"))))</f>
        <v>BAJA</v>
      </c>
      <c r="AG24" s="285">
        <f t="shared" ref="AG24" si="25">IF(OR(W24="prevenir",W24="detectar"),(N24-(N24*AE24)), N24)</f>
        <v>0.24</v>
      </c>
      <c r="AH24" s="384" t="str">
        <f t="shared" ref="AH24" si="26">IF(AI24&lt;=20%,"LEVE",IF(AI24&lt;=40%,"MENOR",IF(AI24&lt;=60%,"MODERADO",IF(AI24&lt;=80%,"MAYOR","CATASTROFICO"))))</f>
        <v>MAYOR</v>
      </c>
      <c r="AI24" s="384">
        <f t="shared" ref="AI24" si="27">IF(W24="corregir",(P24-(P24*AE24)), P24)</f>
        <v>0.8</v>
      </c>
      <c r="AJ24" s="304" t="s">
        <v>269</v>
      </c>
      <c r="AK24" s="306" t="s">
        <v>186</v>
      </c>
      <c r="AL24" s="392" t="s">
        <v>464</v>
      </c>
      <c r="AM24" s="252"/>
      <c r="AN24" s="197"/>
      <c r="AO24" s="269"/>
      <c r="AP24" s="167"/>
      <c r="AQ24" s="204"/>
      <c r="AR24" s="204"/>
      <c r="AS24" s="197"/>
      <c r="AT24" s="166"/>
      <c r="AU24" s="197"/>
      <c r="AV24" s="204"/>
      <c r="AW24" s="167"/>
      <c r="AX24" s="213"/>
      <c r="AY24" s="213"/>
      <c r="AZ24" s="197"/>
      <c r="BA24" s="166"/>
      <c r="BB24" s="197"/>
      <c r="BC24" s="204"/>
      <c r="BD24" s="167"/>
      <c r="BE24" s="213"/>
      <c r="BF24" s="213"/>
      <c r="BG24" s="253"/>
    </row>
    <row r="25" spans="1:59" ht="54.75" customHeight="1">
      <c r="A25" s="377"/>
      <c r="B25" s="379"/>
      <c r="C25" s="379"/>
      <c r="D25" s="379"/>
      <c r="E25" s="380"/>
      <c r="F25" s="198" t="s">
        <v>3</v>
      </c>
      <c r="G25" s="34" t="s">
        <v>532</v>
      </c>
      <c r="H25" s="306"/>
      <c r="I25" s="307"/>
      <c r="J25" s="390"/>
      <c r="K25" s="306"/>
      <c r="L25" s="307"/>
      <c r="M25" s="306"/>
      <c r="N25" s="308"/>
      <c r="O25" s="309"/>
      <c r="P25" s="382"/>
      <c r="Q25" s="383"/>
      <c r="R25" s="305"/>
      <c r="S25" s="187" t="s">
        <v>515</v>
      </c>
      <c r="T25" s="184" t="s">
        <v>274</v>
      </c>
      <c r="U25" s="282" t="s">
        <v>516</v>
      </c>
      <c r="V25" s="184" t="s">
        <v>276</v>
      </c>
      <c r="W25" s="184" t="s">
        <v>278</v>
      </c>
      <c r="X25" s="281">
        <f>VLOOKUP(W25,'Datos Validacion'!$K$6:$L$8,2,0)</f>
        <v>0.25</v>
      </c>
      <c r="Y25" s="282" t="s">
        <v>282</v>
      </c>
      <c r="Z25" s="281">
        <f>VLOOKUP(Y25,'Datos Validacion'!$M$6:$N$7,2,0)</f>
        <v>0.15</v>
      </c>
      <c r="AA25" s="184" t="s">
        <v>283</v>
      </c>
      <c r="AB25" s="183" t="s">
        <v>497</v>
      </c>
      <c r="AC25" s="184" t="s">
        <v>287</v>
      </c>
      <c r="AD25" s="282" t="s">
        <v>366</v>
      </c>
      <c r="AE25" s="178">
        <f t="shared" ref="AE25" si="28">+X25+Z25</f>
        <v>0.4</v>
      </c>
      <c r="AF25" s="285" t="str">
        <f t="shared" ref="AF25" si="29">IF(AG25&lt;=20%,"MUY BAJA",IF(AG25&lt;=40%,"BAJA",IF(AG25&lt;=60%,"MEDIA",IF(AG25&lt;=80%,"ALTA","MUY ALTA"))))</f>
        <v>MUY BAJA</v>
      </c>
      <c r="AG25" s="285">
        <f t="shared" ref="AG25" si="30">IF(OR(W25="prevenir",W25="detectar"),(N25-(N25*AE25)), N25)</f>
        <v>0</v>
      </c>
      <c r="AH25" s="384"/>
      <c r="AI25" s="384"/>
      <c r="AJ25" s="304"/>
      <c r="AK25" s="306"/>
      <c r="AL25" s="392"/>
      <c r="AM25" s="252"/>
      <c r="AN25" s="197"/>
      <c r="AO25" s="269"/>
      <c r="AP25" s="167"/>
      <c r="AQ25" s="204"/>
      <c r="AR25" s="204"/>
      <c r="AS25" s="197"/>
      <c r="AT25" s="166"/>
      <c r="AU25" s="197"/>
      <c r="AV25" s="204"/>
      <c r="AW25" s="167"/>
      <c r="AX25" s="213"/>
      <c r="AY25" s="213"/>
      <c r="AZ25" s="197"/>
      <c r="BA25" s="166"/>
      <c r="BB25" s="197"/>
      <c r="BC25" s="204"/>
      <c r="BD25" s="167"/>
      <c r="BE25" s="213"/>
      <c r="BF25" s="213"/>
      <c r="BG25" s="253"/>
    </row>
    <row r="26" spans="1:59" ht="40.5" customHeight="1">
      <c r="A26" s="376">
        <v>8</v>
      </c>
      <c r="B26" s="378" t="s">
        <v>416</v>
      </c>
      <c r="C26" s="378" t="s">
        <v>398</v>
      </c>
      <c r="D26" s="378" t="s">
        <v>398</v>
      </c>
      <c r="E26" s="380" t="s">
        <v>382</v>
      </c>
      <c r="F26" s="198" t="s">
        <v>3</v>
      </c>
      <c r="G26" s="34" t="s">
        <v>530</v>
      </c>
      <c r="H26" s="306" t="s">
        <v>355</v>
      </c>
      <c r="I26" s="307" t="s">
        <v>533</v>
      </c>
      <c r="J26" s="389" t="s">
        <v>499</v>
      </c>
      <c r="K26" s="306" t="s">
        <v>23</v>
      </c>
      <c r="L26" s="307" t="s">
        <v>441</v>
      </c>
      <c r="M26" s="306" t="s">
        <v>260</v>
      </c>
      <c r="N26" s="308">
        <f>VLOOKUP(M26,'Datos Validacion'!$C$6:$D$10,2,0)</f>
        <v>0.4</v>
      </c>
      <c r="O26" s="381" t="s">
        <v>49</v>
      </c>
      <c r="P26" s="382">
        <f>VLOOKUP(O26,'Datos Validacion'!$E$6:$F$15,2,0)</f>
        <v>0.8</v>
      </c>
      <c r="Q26" s="393" t="s">
        <v>155</v>
      </c>
      <c r="R26" s="305" t="s">
        <v>228</v>
      </c>
      <c r="S26" s="187" t="s">
        <v>501</v>
      </c>
      <c r="T26" s="184" t="s">
        <v>274</v>
      </c>
      <c r="U26" s="282" t="s">
        <v>500</v>
      </c>
      <c r="V26" s="184" t="s">
        <v>276</v>
      </c>
      <c r="W26" s="184" t="s">
        <v>278</v>
      </c>
      <c r="X26" s="281">
        <f>VLOOKUP(W26,'Datos Validacion'!$K$6:$L$8,2,0)</f>
        <v>0.25</v>
      </c>
      <c r="Y26" s="282" t="s">
        <v>282</v>
      </c>
      <c r="Z26" s="281">
        <f>VLOOKUP(Y26,'Datos Validacion'!$M$6:$N$7,2,0)</f>
        <v>0.15</v>
      </c>
      <c r="AA26" s="184" t="s">
        <v>283</v>
      </c>
      <c r="AB26" s="180" t="s">
        <v>504</v>
      </c>
      <c r="AC26" s="184" t="s">
        <v>287</v>
      </c>
      <c r="AD26" s="282" t="s">
        <v>505</v>
      </c>
      <c r="AE26" s="178">
        <f t="shared" ref="AE26:AE27" si="31">+X26+Z26</f>
        <v>0.4</v>
      </c>
      <c r="AF26" s="285" t="str">
        <f t="shared" ref="AF26:AF27" si="32">IF(AG26&lt;=20%,"MUY BAJA",IF(AG26&lt;=40%,"BAJA",IF(AG26&lt;=60%,"MEDIA",IF(AG26&lt;=80%,"ALTA","MUY ALTA"))))</f>
        <v>BAJA</v>
      </c>
      <c r="AG26" s="285">
        <f t="shared" ref="AG26:AG27" si="33">IF(OR(W26="prevenir",W26="detectar"),(N26-(N26*AE26)), N26)</f>
        <v>0.24</v>
      </c>
      <c r="AH26" s="384" t="str">
        <f t="shared" ref="AH26" si="34">IF(AI26&lt;=20%,"LEVE",IF(AI26&lt;=40%,"MENOR",IF(AI26&lt;=60%,"MODERADO",IF(AI26&lt;=80%,"MAYOR","CATASTROFICO"))))</f>
        <v>MAYOR</v>
      </c>
      <c r="AI26" s="384">
        <f t="shared" ref="AI26" si="35">IF(W26="corregir",(P26-(P26*AE26)), P26)</f>
        <v>0.8</v>
      </c>
      <c r="AJ26" s="304" t="s">
        <v>269</v>
      </c>
      <c r="AK26" s="306" t="s">
        <v>186</v>
      </c>
      <c r="AL26" s="375" t="s">
        <v>464</v>
      </c>
      <c r="AM26" s="252"/>
      <c r="AN26" s="197"/>
      <c r="AO26" s="269"/>
      <c r="AP26" s="167"/>
      <c r="AQ26" s="204"/>
      <c r="AR26" s="204"/>
      <c r="AS26" s="197"/>
      <c r="AT26" s="166"/>
      <c r="AU26" s="197"/>
      <c r="AV26" s="204"/>
      <c r="AW26" s="167"/>
      <c r="AX26" s="213"/>
      <c r="AY26" s="213"/>
      <c r="AZ26" s="197"/>
      <c r="BA26" s="166"/>
      <c r="BB26" s="197"/>
      <c r="BC26" s="204"/>
      <c r="BD26" s="167"/>
      <c r="BE26" s="213"/>
      <c r="BF26" s="213"/>
      <c r="BG26" s="253"/>
    </row>
    <row r="27" spans="1:59" ht="56.25" customHeight="1">
      <c r="A27" s="377"/>
      <c r="B27" s="379"/>
      <c r="C27" s="379"/>
      <c r="D27" s="379"/>
      <c r="E27" s="380"/>
      <c r="F27" s="198" t="s">
        <v>3</v>
      </c>
      <c r="G27" s="34" t="s">
        <v>532</v>
      </c>
      <c r="H27" s="306"/>
      <c r="I27" s="307"/>
      <c r="J27" s="390"/>
      <c r="K27" s="306"/>
      <c r="L27" s="307"/>
      <c r="M27" s="306"/>
      <c r="N27" s="308"/>
      <c r="O27" s="381"/>
      <c r="P27" s="382"/>
      <c r="Q27" s="394"/>
      <c r="R27" s="305"/>
      <c r="S27" s="187" t="s">
        <v>515</v>
      </c>
      <c r="T27" s="184" t="s">
        <v>274</v>
      </c>
      <c r="U27" s="282" t="s">
        <v>516</v>
      </c>
      <c r="V27" s="184" t="s">
        <v>276</v>
      </c>
      <c r="W27" s="184" t="s">
        <v>278</v>
      </c>
      <c r="X27" s="281">
        <f>VLOOKUP(W27,'Datos Validacion'!$K$6:$L$8,2,0)</f>
        <v>0.25</v>
      </c>
      <c r="Y27" s="282" t="s">
        <v>282</v>
      </c>
      <c r="Z27" s="281">
        <f>VLOOKUP(Y27,'Datos Validacion'!$M$6:$N$7,2,0)</f>
        <v>0.15</v>
      </c>
      <c r="AA27" s="184" t="s">
        <v>283</v>
      </c>
      <c r="AB27" s="183" t="s">
        <v>497</v>
      </c>
      <c r="AC27" s="184" t="s">
        <v>287</v>
      </c>
      <c r="AD27" s="282" t="s">
        <v>366</v>
      </c>
      <c r="AE27" s="178">
        <f t="shared" si="31"/>
        <v>0.4</v>
      </c>
      <c r="AF27" s="285" t="str">
        <f t="shared" si="32"/>
        <v>MUY BAJA</v>
      </c>
      <c r="AG27" s="285">
        <f t="shared" si="33"/>
        <v>0</v>
      </c>
      <c r="AH27" s="384"/>
      <c r="AI27" s="384"/>
      <c r="AJ27" s="304"/>
      <c r="AK27" s="306"/>
      <c r="AL27" s="375"/>
      <c r="AM27" s="252"/>
      <c r="AN27" s="197"/>
      <c r="AO27" s="269"/>
      <c r="AP27" s="167"/>
      <c r="AQ27" s="204"/>
      <c r="AR27" s="204"/>
      <c r="AS27" s="197"/>
      <c r="AT27" s="166"/>
      <c r="AU27" s="197"/>
      <c r="AV27" s="204"/>
      <c r="AW27" s="167"/>
      <c r="AX27" s="213"/>
      <c r="AY27" s="213"/>
      <c r="AZ27" s="197"/>
      <c r="BA27" s="166"/>
      <c r="BB27" s="197"/>
      <c r="BC27" s="204"/>
      <c r="BD27" s="167"/>
      <c r="BE27" s="213"/>
      <c r="BF27" s="213"/>
      <c r="BG27" s="253"/>
    </row>
    <row r="28" spans="1:59" ht="108.75" customHeight="1">
      <c r="A28" s="240">
        <v>9</v>
      </c>
      <c r="B28" s="192" t="s">
        <v>417</v>
      </c>
      <c r="C28" s="207" t="s">
        <v>399</v>
      </c>
      <c r="D28" s="207" t="s">
        <v>399</v>
      </c>
      <c r="E28" s="200" t="s">
        <v>383</v>
      </c>
      <c r="F28" s="198" t="s">
        <v>3</v>
      </c>
      <c r="G28" s="34" t="s">
        <v>484</v>
      </c>
      <c r="H28" s="270" t="s">
        <v>356</v>
      </c>
      <c r="I28" s="269" t="s">
        <v>531</v>
      </c>
      <c r="J28" s="269" t="s">
        <v>483</v>
      </c>
      <c r="K28" s="34" t="s">
        <v>23</v>
      </c>
      <c r="L28" s="269" t="s">
        <v>441</v>
      </c>
      <c r="M28" s="270" t="s">
        <v>260</v>
      </c>
      <c r="N28" s="276">
        <f>VLOOKUP(M28,'Datos Validacion'!$C$6:$D$10,2,0)</f>
        <v>0.4</v>
      </c>
      <c r="O28" s="273" t="s">
        <v>49</v>
      </c>
      <c r="P28" s="274">
        <f>VLOOKUP(O28,'Datos Validacion'!$E$6:$F$15,2,0)</f>
        <v>0.8</v>
      </c>
      <c r="Q28" s="271" t="s">
        <v>155</v>
      </c>
      <c r="R28" s="277" t="s">
        <v>228</v>
      </c>
      <c r="S28" s="197" t="s">
        <v>480</v>
      </c>
      <c r="T28" s="299" t="s">
        <v>274</v>
      </c>
      <c r="U28" s="300" t="s">
        <v>479</v>
      </c>
      <c r="V28" s="299" t="s">
        <v>276</v>
      </c>
      <c r="W28" s="299" t="s">
        <v>278</v>
      </c>
      <c r="X28" s="276">
        <f>VLOOKUP(W28,'Datos Validacion'!$K$6:$L$8,2,0)</f>
        <v>0.25</v>
      </c>
      <c r="Y28" s="269" t="s">
        <v>282</v>
      </c>
      <c r="Z28" s="276">
        <f>VLOOKUP(Y28,'Datos Validacion'!$M$6:$N$7,2,0)</f>
        <v>0.15</v>
      </c>
      <c r="AA28" s="299" t="s">
        <v>283</v>
      </c>
      <c r="AB28" s="197" t="s">
        <v>481</v>
      </c>
      <c r="AC28" s="299" t="s">
        <v>287</v>
      </c>
      <c r="AD28" s="269" t="s">
        <v>485</v>
      </c>
      <c r="AE28" s="178">
        <f t="shared" ref="AE28:AE31" si="36">+X28+Z28</f>
        <v>0.4</v>
      </c>
      <c r="AF28" s="285" t="str">
        <f t="shared" ref="AF28:AF31" si="37">IF(AG28&lt;=20%,"MUY BAJA",IF(AG28&lt;=40%,"BAJA",IF(AG28&lt;=60%,"MEDIA",IF(AG28&lt;=80%,"ALTA","MUY ALTA"))))</f>
        <v>BAJA</v>
      </c>
      <c r="AG28" s="285">
        <f t="shared" ref="AG28:AG29" si="38">IF(OR(W28="prevenir",W28="detectar"),(N28-(N28*AE28)), N28)</f>
        <v>0.24</v>
      </c>
      <c r="AH28" s="285" t="str">
        <f t="shared" ref="AH28:AH29" si="39">IF(AI28&lt;=20%,"LEVE",IF(AI28&lt;=40%,"MENOR",IF(AI28&lt;=60%,"MODERADO",IF(AI28&lt;=80%,"MAYOR","CATASTROFICO"))))</f>
        <v>MAYOR</v>
      </c>
      <c r="AI28" s="285">
        <f t="shared" ref="AI28:AI29" si="40">IF(W28="corregir",(P28-(P28*AE28)), P28)</f>
        <v>0.8</v>
      </c>
      <c r="AJ28" s="271" t="s">
        <v>269</v>
      </c>
      <c r="AK28" s="270" t="s">
        <v>186</v>
      </c>
      <c r="AL28" s="272" t="s">
        <v>464</v>
      </c>
      <c r="AM28" s="252"/>
      <c r="AN28" s="197"/>
      <c r="AO28" s="269"/>
      <c r="AP28" s="167"/>
      <c r="AQ28" s="204"/>
      <c r="AR28" s="204"/>
      <c r="AS28" s="197"/>
      <c r="AT28" s="166"/>
      <c r="AU28" s="197"/>
      <c r="AV28" s="204"/>
      <c r="AW28" s="167"/>
      <c r="AX28" s="213"/>
      <c r="AY28" s="213"/>
      <c r="AZ28" s="197"/>
      <c r="BA28" s="166"/>
      <c r="BB28" s="197"/>
      <c r="BC28" s="204"/>
      <c r="BD28" s="167"/>
      <c r="BE28" s="213"/>
      <c r="BF28" s="213"/>
      <c r="BG28" s="253"/>
    </row>
    <row r="29" spans="1:59" ht="40.5" customHeight="1">
      <c r="A29" s="387">
        <v>10</v>
      </c>
      <c r="B29" s="391" t="s">
        <v>418</v>
      </c>
      <c r="C29" s="314" t="s">
        <v>400</v>
      </c>
      <c r="D29" s="314" t="s">
        <v>400</v>
      </c>
      <c r="E29" s="314" t="s">
        <v>384</v>
      </c>
      <c r="F29" s="198" t="s">
        <v>3</v>
      </c>
      <c r="G29" s="209" t="s">
        <v>498</v>
      </c>
      <c r="H29" s="306" t="s">
        <v>357</v>
      </c>
      <c r="I29" s="307" t="s">
        <v>537</v>
      </c>
      <c r="J29" s="269" t="s">
        <v>483</v>
      </c>
      <c r="K29" s="306" t="s">
        <v>23</v>
      </c>
      <c r="L29" s="431" t="s">
        <v>538</v>
      </c>
      <c r="M29" s="306" t="s">
        <v>261</v>
      </c>
      <c r="N29" s="308">
        <f>VLOOKUP(M29,'Datos Validacion'!$C$6:$D$10,2,0)</f>
        <v>0.6</v>
      </c>
      <c r="O29" s="309" t="s">
        <v>49</v>
      </c>
      <c r="P29" s="382">
        <f>VLOOKUP(O29,'Datos Validacion'!$E$6:$F$15,2,0)</f>
        <v>0.8</v>
      </c>
      <c r="Q29" s="432" t="s">
        <v>155</v>
      </c>
      <c r="R29" s="305" t="s">
        <v>228</v>
      </c>
      <c r="S29" s="301" t="s">
        <v>542</v>
      </c>
      <c r="T29" s="299" t="s">
        <v>274</v>
      </c>
      <c r="U29" s="269" t="s">
        <v>500</v>
      </c>
      <c r="V29" s="299" t="s">
        <v>276</v>
      </c>
      <c r="W29" s="299" t="s">
        <v>278</v>
      </c>
      <c r="X29" s="276">
        <f>VLOOKUP(W29,'Datos Validacion'!$K$6:$L$8,2,0)</f>
        <v>0.25</v>
      </c>
      <c r="Y29" s="269" t="s">
        <v>282</v>
      </c>
      <c r="Z29" s="276">
        <f>VLOOKUP(Y29,'Datos Validacion'!$M$6:$N$7,2,0)</f>
        <v>0.15</v>
      </c>
      <c r="AA29" s="299" t="s">
        <v>283</v>
      </c>
      <c r="AB29" s="183" t="s">
        <v>497</v>
      </c>
      <c r="AC29" s="299" t="s">
        <v>287</v>
      </c>
      <c r="AD29" s="209" t="s">
        <v>541</v>
      </c>
      <c r="AE29" s="178">
        <f t="shared" si="36"/>
        <v>0.4</v>
      </c>
      <c r="AF29" s="285" t="str">
        <f t="shared" si="37"/>
        <v>BAJA</v>
      </c>
      <c r="AG29" s="285">
        <f t="shared" si="38"/>
        <v>0.36</v>
      </c>
      <c r="AH29" s="384" t="str">
        <f t="shared" si="39"/>
        <v>MAYOR</v>
      </c>
      <c r="AI29" s="384">
        <f t="shared" si="40"/>
        <v>0.8</v>
      </c>
      <c r="AJ29" s="304" t="s">
        <v>269</v>
      </c>
      <c r="AK29" s="306" t="s">
        <v>186</v>
      </c>
      <c r="AL29" s="392" t="s">
        <v>464</v>
      </c>
      <c r="AM29" s="252"/>
      <c r="AN29" s="197"/>
      <c r="AO29" s="269"/>
      <c r="AP29" s="167"/>
      <c r="AQ29" s="204"/>
      <c r="AR29" s="204"/>
      <c r="AS29" s="197"/>
      <c r="AT29" s="166"/>
      <c r="AU29" s="197"/>
      <c r="AV29" s="204"/>
      <c r="AW29" s="167"/>
      <c r="AX29" s="213"/>
      <c r="AY29" s="213"/>
      <c r="AZ29" s="197"/>
      <c r="BA29" s="166"/>
      <c r="BB29" s="197"/>
      <c r="BC29" s="204"/>
      <c r="BD29" s="167"/>
      <c r="BE29" s="213"/>
      <c r="BF29" s="213"/>
      <c r="BG29" s="253"/>
    </row>
    <row r="30" spans="1:59" ht="40.5" customHeight="1">
      <c r="A30" s="385"/>
      <c r="B30" s="391"/>
      <c r="C30" s="314"/>
      <c r="D30" s="314"/>
      <c r="E30" s="314"/>
      <c r="F30" s="198" t="s">
        <v>3</v>
      </c>
      <c r="G30" s="209" t="s">
        <v>540</v>
      </c>
      <c r="H30" s="306"/>
      <c r="I30" s="307"/>
      <c r="J30" s="269" t="s">
        <v>499</v>
      </c>
      <c r="K30" s="306"/>
      <c r="L30" s="431"/>
      <c r="M30" s="306"/>
      <c r="N30" s="308"/>
      <c r="O30" s="309"/>
      <c r="P30" s="382"/>
      <c r="Q30" s="433"/>
      <c r="R30" s="305"/>
      <c r="S30" s="165" t="s">
        <v>539</v>
      </c>
      <c r="T30" s="299" t="s">
        <v>274</v>
      </c>
      <c r="U30" s="269" t="s">
        <v>500</v>
      </c>
      <c r="V30" s="299" t="s">
        <v>276</v>
      </c>
      <c r="W30" s="299" t="s">
        <v>278</v>
      </c>
      <c r="X30" s="175">
        <f>VLOOKUP(W30,'Datos Validacion'!$K$6:$L$8,2,0)</f>
        <v>0.25</v>
      </c>
      <c r="Y30" s="269" t="s">
        <v>282</v>
      </c>
      <c r="Z30" s="175">
        <f>VLOOKUP(Y30,'Datos Validacion'!$M$6:$N$7,2,0)</f>
        <v>0.15</v>
      </c>
      <c r="AA30" s="302" t="s">
        <v>283</v>
      </c>
      <c r="AB30" s="303"/>
      <c r="AC30" s="299" t="s">
        <v>287</v>
      </c>
      <c r="AD30" s="209" t="s">
        <v>474</v>
      </c>
      <c r="AE30" s="178">
        <f t="shared" si="36"/>
        <v>0.4</v>
      </c>
      <c r="AF30" s="285" t="str">
        <f t="shared" si="37"/>
        <v>BAJA</v>
      </c>
      <c r="AG30" s="285">
        <f>+AG29-(AG29*AE30)</f>
        <v>0.216</v>
      </c>
      <c r="AH30" s="384"/>
      <c r="AI30" s="384"/>
      <c r="AJ30" s="304"/>
      <c r="AK30" s="306"/>
      <c r="AL30" s="392"/>
      <c r="AM30" s="252"/>
      <c r="AN30" s="197"/>
      <c r="AO30" s="269"/>
      <c r="AP30" s="167"/>
      <c r="AQ30" s="204"/>
      <c r="AR30" s="204"/>
      <c r="AS30" s="197"/>
      <c r="AT30" s="166"/>
      <c r="AU30" s="197"/>
      <c r="AV30" s="204"/>
      <c r="AW30" s="167"/>
      <c r="AX30" s="213"/>
      <c r="AY30" s="213"/>
      <c r="AZ30" s="197"/>
      <c r="BA30" s="166"/>
      <c r="BB30" s="197"/>
      <c r="BC30" s="204"/>
      <c r="BD30" s="167"/>
      <c r="BE30" s="213"/>
      <c r="BF30" s="213"/>
      <c r="BG30" s="253"/>
    </row>
    <row r="31" spans="1:59" ht="40.5" customHeight="1">
      <c r="A31" s="386"/>
      <c r="B31" s="391"/>
      <c r="C31" s="314"/>
      <c r="D31" s="314"/>
      <c r="E31" s="314"/>
      <c r="F31" s="198" t="s">
        <v>3</v>
      </c>
      <c r="G31" s="182" t="s">
        <v>571</v>
      </c>
      <c r="H31" s="306"/>
      <c r="I31" s="307"/>
      <c r="J31" s="269" t="s">
        <v>483</v>
      </c>
      <c r="K31" s="306"/>
      <c r="L31" s="390"/>
      <c r="M31" s="306"/>
      <c r="N31" s="308"/>
      <c r="O31" s="309"/>
      <c r="P31" s="382"/>
      <c r="Q31" s="434"/>
      <c r="R31" s="305"/>
      <c r="S31" s="187" t="s">
        <v>574</v>
      </c>
      <c r="T31" s="299" t="s">
        <v>274</v>
      </c>
      <c r="U31" s="269" t="s">
        <v>597</v>
      </c>
      <c r="V31" s="299" t="s">
        <v>276</v>
      </c>
      <c r="W31" s="299" t="s">
        <v>278</v>
      </c>
      <c r="X31" s="175">
        <f>VLOOKUP(W31,'Datos Validacion'!$K$6:$L$8,2,0)</f>
        <v>0.25</v>
      </c>
      <c r="Y31" s="269" t="s">
        <v>282</v>
      </c>
      <c r="Z31" s="175">
        <f>VLOOKUP(Y31,'Datos Validacion'!$M$6:$N$7,2,0)</f>
        <v>0.15</v>
      </c>
      <c r="AA31" s="302" t="s">
        <v>283</v>
      </c>
      <c r="AB31" s="183" t="s">
        <v>543</v>
      </c>
      <c r="AC31" s="299" t="s">
        <v>287</v>
      </c>
      <c r="AD31" s="209" t="s">
        <v>544</v>
      </c>
      <c r="AE31" s="178">
        <f t="shared" si="36"/>
        <v>0.4</v>
      </c>
      <c r="AF31" s="285" t="str">
        <f t="shared" si="37"/>
        <v>MUY BAJA</v>
      </c>
      <c r="AG31" s="285">
        <f>+AG30-(AG30*AE31)</f>
        <v>0.12959999999999999</v>
      </c>
      <c r="AH31" s="384"/>
      <c r="AI31" s="384"/>
      <c r="AJ31" s="304"/>
      <c r="AK31" s="306"/>
      <c r="AL31" s="392"/>
      <c r="AM31" s="252"/>
      <c r="AN31" s="197"/>
      <c r="AO31" s="269"/>
      <c r="AP31" s="167"/>
      <c r="AQ31" s="204"/>
      <c r="AR31" s="204"/>
      <c r="AS31" s="197"/>
      <c r="AT31" s="166"/>
      <c r="AU31" s="197"/>
      <c r="AV31" s="204"/>
      <c r="AW31" s="167"/>
      <c r="AX31" s="213"/>
      <c r="AY31" s="213"/>
      <c r="AZ31" s="197"/>
      <c r="BA31" s="166"/>
      <c r="BB31" s="197"/>
      <c r="BC31" s="204"/>
      <c r="BD31" s="167"/>
      <c r="BE31" s="213"/>
      <c r="BF31" s="213"/>
      <c r="BG31" s="253"/>
    </row>
    <row r="32" spans="1:59" ht="64.5" customHeight="1">
      <c r="A32" s="387">
        <v>11</v>
      </c>
      <c r="B32" s="314" t="s">
        <v>418</v>
      </c>
      <c r="C32" s="314" t="s">
        <v>400</v>
      </c>
      <c r="D32" s="314" t="s">
        <v>400</v>
      </c>
      <c r="E32" s="314" t="s">
        <v>384</v>
      </c>
      <c r="F32" s="286" t="s">
        <v>3</v>
      </c>
      <c r="G32" s="182" t="s">
        <v>592</v>
      </c>
      <c r="H32" s="403" t="s">
        <v>358</v>
      </c>
      <c r="I32" s="389" t="s">
        <v>594</v>
      </c>
      <c r="J32" s="287" t="s">
        <v>483</v>
      </c>
      <c r="K32" s="270" t="s">
        <v>23</v>
      </c>
      <c r="L32" s="206" t="s">
        <v>595</v>
      </c>
      <c r="M32" s="587" t="s">
        <v>261</v>
      </c>
      <c r="N32" s="589">
        <f>VLOOKUP(M32,'Datos Validacion'!$C$6:$D$10,2,0)</f>
        <v>0.6</v>
      </c>
      <c r="O32" s="591" t="s">
        <v>49</v>
      </c>
      <c r="P32" s="593">
        <f>VLOOKUP(O32,'Datos Validacion'!$E$6:$F$15,2,0)</f>
        <v>0.8</v>
      </c>
      <c r="Q32" s="432" t="s">
        <v>155</v>
      </c>
      <c r="R32" s="595" t="s">
        <v>228</v>
      </c>
      <c r="S32" s="301" t="s">
        <v>596</v>
      </c>
      <c r="T32" s="299" t="s">
        <v>274</v>
      </c>
      <c r="U32" s="269" t="s">
        <v>597</v>
      </c>
      <c r="V32" s="299" t="s">
        <v>276</v>
      </c>
      <c r="W32" s="299" t="s">
        <v>278</v>
      </c>
      <c r="X32" s="276">
        <f>VLOOKUP(W32,'Datos Validacion'!$K$6:$L$8,2,0)</f>
        <v>0.25</v>
      </c>
      <c r="Y32" s="269" t="s">
        <v>282</v>
      </c>
      <c r="Z32" s="276">
        <f>VLOOKUP(Y32,'Datos Validacion'!$M$6:$N$7,2,0)</f>
        <v>0.15</v>
      </c>
      <c r="AA32" s="299" t="s">
        <v>283</v>
      </c>
      <c r="AB32" s="183" t="s">
        <v>543</v>
      </c>
      <c r="AC32" s="299" t="s">
        <v>287</v>
      </c>
      <c r="AD32" s="209" t="s">
        <v>544</v>
      </c>
      <c r="AE32" s="178">
        <f t="shared" ref="AE32:AE33" si="41">+X32+Z32</f>
        <v>0.4</v>
      </c>
      <c r="AF32" s="285" t="str">
        <f t="shared" ref="AF32:AF33" si="42">IF(AG32&lt;=20%,"MUY BAJA",IF(AG32&lt;=40%,"BAJA",IF(AG32&lt;=60%,"MEDIA",IF(AG32&lt;=80%,"ALTA","MUY ALTA"))))</f>
        <v>BAJA</v>
      </c>
      <c r="AG32" s="285">
        <f t="shared" ref="AG32" si="43">IF(OR(W32="prevenir",W32="detectar"),(N32-(N32*AE32)), N32)</f>
        <v>0.36</v>
      </c>
      <c r="AH32" s="384" t="str">
        <f t="shared" ref="AH32" si="44">IF(AI32&lt;=20%,"LEVE",IF(AI32&lt;=40%,"MENOR",IF(AI32&lt;=60%,"MODERADO",IF(AI32&lt;=80%,"MAYOR","CATASTROFICO"))))</f>
        <v>MAYOR</v>
      </c>
      <c r="AI32" s="384">
        <f t="shared" ref="AI32" si="45">IF(W32="corregir",(P32-(P32*AE32)), P32)</f>
        <v>0.8</v>
      </c>
      <c r="AJ32" s="304" t="s">
        <v>269</v>
      </c>
      <c r="AK32" s="306" t="s">
        <v>186</v>
      </c>
      <c r="AL32" s="392" t="s">
        <v>464</v>
      </c>
      <c r="AM32" s="252"/>
      <c r="AN32" s="197"/>
      <c r="AO32" s="269"/>
      <c r="AP32" s="167"/>
      <c r="AQ32" s="264"/>
      <c r="AR32" s="264"/>
      <c r="AS32" s="265"/>
      <c r="AT32" s="267"/>
      <c r="AU32" s="265"/>
      <c r="AV32" s="264"/>
      <c r="AW32" s="266"/>
      <c r="AX32" s="268"/>
      <c r="AY32" s="268"/>
      <c r="AZ32" s="265"/>
      <c r="BA32" s="267"/>
      <c r="BB32" s="197"/>
      <c r="BC32" s="212"/>
      <c r="BD32" s="167"/>
      <c r="BE32" s="213"/>
      <c r="BF32" s="213"/>
      <c r="BG32" s="253"/>
    </row>
    <row r="33" spans="1:59" ht="63.75" customHeight="1">
      <c r="A33" s="386"/>
      <c r="B33" s="314"/>
      <c r="C33" s="314"/>
      <c r="D33" s="314"/>
      <c r="E33" s="314"/>
      <c r="F33" s="286" t="s">
        <v>3</v>
      </c>
      <c r="G33" s="182" t="s">
        <v>593</v>
      </c>
      <c r="H33" s="404"/>
      <c r="I33" s="390"/>
      <c r="J33" s="287" t="s">
        <v>483</v>
      </c>
      <c r="K33" s="270" t="s">
        <v>23</v>
      </c>
      <c r="L33" s="269" t="s">
        <v>598</v>
      </c>
      <c r="M33" s="588"/>
      <c r="N33" s="590"/>
      <c r="O33" s="592"/>
      <c r="P33" s="594"/>
      <c r="Q33" s="434"/>
      <c r="R33" s="596"/>
      <c r="S33" s="187" t="s">
        <v>574</v>
      </c>
      <c r="T33" s="299" t="s">
        <v>274</v>
      </c>
      <c r="U33" s="269" t="s">
        <v>597</v>
      </c>
      <c r="V33" s="299" t="s">
        <v>276</v>
      </c>
      <c r="W33" s="299" t="s">
        <v>278</v>
      </c>
      <c r="X33" s="175">
        <f>VLOOKUP(W33,'Datos Validacion'!$K$6:$L$8,2,0)</f>
        <v>0.25</v>
      </c>
      <c r="Y33" s="269" t="s">
        <v>282</v>
      </c>
      <c r="Z33" s="175">
        <f>VLOOKUP(Y33,'Datos Validacion'!$M$6:$N$7,2,0)</f>
        <v>0.15</v>
      </c>
      <c r="AA33" s="302" t="s">
        <v>283</v>
      </c>
      <c r="AB33" s="183" t="s">
        <v>543</v>
      </c>
      <c r="AC33" s="299" t="s">
        <v>287</v>
      </c>
      <c r="AD33" s="209" t="s">
        <v>474</v>
      </c>
      <c r="AE33" s="178">
        <f t="shared" si="41"/>
        <v>0.4</v>
      </c>
      <c r="AF33" s="285" t="str">
        <f t="shared" si="42"/>
        <v>BAJA</v>
      </c>
      <c r="AG33" s="285">
        <f>+AG32-(AG32*AE33)</f>
        <v>0.216</v>
      </c>
      <c r="AH33" s="384"/>
      <c r="AI33" s="384"/>
      <c r="AJ33" s="304"/>
      <c r="AK33" s="306"/>
      <c r="AL33" s="392"/>
      <c r="AM33" s="252"/>
      <c r="AN33" s="197"/>
      <c r="AO33" s="269"/>
      <c r="AP33" s="167"/>
      <c r="AQ33" s="264"/>
      <c r="AR33" s="264"/>
      <c r="AS33" s="265"/>
      <c r="AT33" s="267"/>
      <c r="AU33" s="265"/>
      <c r="AV33" s="264"/>
      <c r="AW33" s="266"/>
      <c r="AX33" s="268"/>
      <c r="AY33" s="268"/>
      <c r="AZ33" s="265"/>
      <c r="BA33" s="267"/>
      <c r="BB33" s="197"/>
      <c r="BC33" s="212"/>
      <c r="BD33" s="167"/>
      <c r="BE33" s="213"/>
      <c r="BF33" s="213"/>
      <c r="BG33" s="253"/>
    </row>
    <row r="34" spans="1:59" ht="40.5" customHeight="1">
      <c r="A34" s="395">
        <v>12</v>
      </c>
      <c r="B34" s="397" t="s">
        <v>419</v>
      </c>
      <c r="C34" s="405" t="s">
        <v>401</v>
      </c>
      <c r="D34" s="405" t="s">
        <v>401</v>
      </c>
      <c r="E34" s="405" t="s">
        <v>385</v>
      </c>
      <c r="F34" s="199" t="s">
        <v>3</v>
      </c>
      <c r="G34" s="182" t="s">
        <v>571</v>
      </c>
      <c r="H34" s="402" t="s">
        <v>359</v>
      </c>
      <c r="I34" s="401" t="s">
        <v>502</v>
      </c>
      <c r="J34" s="426" t="s">
        <v>483</v>
      </c>
      <c r="K34" s="402" t="s">
        <v>23</v>
      </c>
      <c r="L34" s="401" t="s">
        <v>440</v>
      </c>
      <c r="M34" s="402" t="s">
        <v>260</v>
      </c>
      <c r="N34" s="406">
        <f>VLOOKUP(M34,'Datos Validacion'!$C$6:$D$10,2,0)</f>
        <v>0.4</v>
      </c>
      <c r="O34" s="405" t="s">
        <v>49</v>
      </c>
      <c r="P34" s="399">
        <f>VLOOKUP(O34,'Datos Validacion'!$E$6:$F$15,2,0)</f>
        <v>0.8</v>
      </c>
      <c r="Q34" s="400" t="s">
        <v>155</v>
      </c>
      <c r="R34" s="400" t="s">
        <v>228</v>
      </c>
      <c r="S34" s="191" t="s">
        <v>585</v>
      </c>
      <c r="T34" s="184" t="s">
        <v>274</v>
      </c>
      <c r="U34" s="282" t="s">
        <v>573</v>
      </c>
      <c r="V34" s="184" t="s">
        <v>276</v>
      </c>
      <c r="W34" s="184" t="s">
        <v>278</v>
      </c>
      <c r="X34" s="281">
        <f>VLOOKUP(W34,'Datos Validacion'!$K$6:$L$8,2,0)</f>
        <v>0.25</v>
      </c>
      <c r="Y34" s="282" t="s">
        <v>282</v>
      </c>
      <c r="Z34" s="281">
        <f>VLOOKUP(Y34,'Datos Validacion'!$M$6:$N$7,2,0)</f>
        <v>0.15</v>
      </c>
      <c r="AA34" s="184" t="s">
        <v>283</v>
      </c>
      <c r="AB34" s="180" t="s">
        <v>473</v>
      </c>
      <c r="AC34" s="184" t="s">
        <v>287</v>
      </c>
      <c r="AD34" s="196" t="s">
        <v>586</v>
      </c>
      <c r="AE34" s="186">
        <f t="shared" ref="AE34:AE37" si="46">+X34+Z34</f>
        <v>0.4</v>
      </c>
      <c r="AF34" s="279" t="str">
        <f t="shared" ref="AF34:AF37" si="47">IF(AG34&lt;=20%,"MUY BAJA",IF(AG34&lt;=40%,"BAJA",IF(AG34&lt;=60%,"MEDIA",IF(AG34&lt;=80%,"ALTA","MUY ALTA"))))</f>
        <v>BAJA</v>
      </c>
      <c r="AG34" s="279">
        <f t="shared" ref="AG34" si="48">IF(OR(W34="prevenir",W34="detectar"),(N34-(N34*AE34)), N34)</f>
        <v>0.24</v>
      </c>
      <c r="AH34" s="407" t="str">
        <f t="shared" ref="AH34" si="49">IF(AI34&lt;=20%,"LEVE",IF(AI34&lt;=40%,"MENOR",IF(AI34&lt;=60%,"MODERADO",IF(AI34&lt;=80%,"MAYOR","CATASTROFICO"))))</f>
        <v>MAYOR</v>
      </c>
      <c r="AI34" s="407">
        <f t="shared" ref="AI34" si="50">IF(W34="corregir",(P34-(P34*AE34)), P34)</f>
        <v>0.8</v>
      </c>
      <c r="AJ34" s="400" t="s">
        <v>269</v>
      </c>
      <c r="AK34" s="402" t="s">
        <v>186</v>
      </c>
      <c r="AL34" s="415" t="s">
        <v>464</v>
      </c>
      <c r="AM34" s="254"/>
      <c r="AN34" s="180"/>
      <c r="AO34" s="282"/>
      <c r="AP34" s="181"/>
      <c r="AQ34" s="204"/>
      <c r="AR34" s="204"/>
      <c r="AS34" s="197"/>
      <c r="AT34" s="166"/>
      <c r="AU34" s="197"/>
      <c r="AV34" s="204"/>
      <c r="AW34" s="167"/>
      <c r="AX34" s="213"/>
      <c r="AY34" s="213"/>
      <c r="AZ34" s="197"/>
      <c r="BA34" s="166"/>
      <c r="BB34" s="197"/>
      <c r="BC34" s="204"/>
      <c r="BD34" s="167"/>
      <c r="BE34" s="213"/>
      <c r="BF34" s="213"/>
      <c r="BG34" s="253"/>
    </row>
    <row r="35" spans="1:59" ht="69" customHeight="1">
      <c r="A35" s="396"/>
      <c r="B35" s="398"/>
      <c r="C35" s="405"/>
      <c r="D35" s="405"/>
      <c r="E35" s="405"/>
      <c r="F35" s="199" t="s">
        <v>3</v>
      </c>
      <c r="G35" s="217" t="s">
        <v>498</v>
      </c>
      <c r="H35" s="402"/>
      <c r="I35" s="401"/>
      <c r="J35" s="427"/>
      <c r="K35" s="402"/>
      <c r="L35" s="401"/>
      <c r="M35" s="402"/>
      <c r="N35" s="406"/>
      <c r="O35" s="405"/>
      <c r="P35" s="399"/>
      <c r="Q35" s="400"/>
      <c r="R35" s="400"/>
      <c r="S35" s="187" t="s">
        <v>503</v>
      </c>
      <c r="T35" s="184" t="s">
        <v>274</v>
      </c>
      <c r="U35" s="282" t="s">
        <v>452</v>
      </c>
      <c r="V35" s="184" t="s">
        <v>276</v>
      </c>
      <c r="W35" s="184" t="s">
        <v>278</v>
      </c>
      <c r="X35" s="281">
        <f>VLOOKUP(W35,'Datos Validacion'!$K$6:$L$8,2,0)</f>
        <v>0.25</v>
      </c>
      <c r="Y35" s="282" t="s">
        <v>282</v>
      </c>
      <c r="Z35" s="281">
        <f>VLOOKUP(Y35,'Datos Validacion'!$M$6:$N$7,2,0)</f>
        <v>0.15</v>
      </c>
      <c r="AA35" s="184" t="s">
        <v>283</v>
      </c>
      <c r="AB35" s="183" t="s">
        <v>497</v>
      </c>
      <c r="AC35" s="184" t="s">
        <v>287</v>
      </c>
      <c r="AD35" s="182" t="s">
        <v>367</v>
      </c>
      <c r="AE35" s="186">
        <f t="shared" si="46"/>
        <v>0.4</v>
      </c>
      <c r="AF35" s="279" t="str">
        <f t="shared" si="47"/>
        <v>MUY BAJA</v>
      </c>
      <c r="AG35" s="279">
        <f>+AG34-(AG34*AE35)</f>
        <v>0.14399999999999999</v>
      </c>
      <c r="AH35" s="407"/>
      <c r="AI35" s="407"/>
      <c r="AJ35" s="400"/>
      <c r="AK35" s="402"/>
      <c r="AL35" s="415"/>
      <c r="AM35" s="254"/>
      <c r="AN35" s="180"/>
      <c r="AO35" s="282"/>
      <c r="AP35" s="181"/>
      <c r="AQ35" s="204"/>
      <c r="AR35" s="204"/>
      <c r="AS35" s="197"/>
      <c r="AT35" s="166"/>
      <c r="AU35" s="197"/>
      <c r="AV35" s="204"/>
      <c r="AW35" s="167"/>
      <c r="AX35" s="213"/>
      <c r="AY35" s="213"/>
      <c r="AZ35" s="197"/>
      <c r="BA35" s="166"/>
      <c r="BB35" s="197"/>
      <c r="BC35" s="204"/>
      <c r="BD35" s="167"/>
      <c r="BE35" s="213"/>
      <c r="BF35" s="213"/>
      <c r="BG35" s="253"/>
    </row>
    <row r="36" spans="1:59" ht="54" customHeight="1">
      <c r="A36" s="395">
        <v>13</v>
      </c>
      <c r="B36" s="410" t="s">
        <v>419</v>
      </c>
      <c r="C36" s="397" t="s">
        <v>403</v>
      </c>
      <c r="D36" s="397" t="s">
        <v>403</v>
      </c>
      <c r="E36" s="405" t="s">
        <v>386</v>
      </c>
      <c r="F36" s="199" t="s">
        <v>3</v>
      </c>
      <c r="G36" s="218" t="s">
        <v>512</v>
      </c>
      <c r="H36" s="310" t="s">
        <v>361</v>
      </c>
      <c r="I36" s="401" t="s">
        <v>513</v>
      </c>
      <c r="J36" s="426" t="s">
        <v>483</v>
      </c>
      <c r="K36" s="310" t="s">
        <v>23</v>
      </c>
      <c r="L36" s="401" t="s">
        <v>514</v>
      </c>
      <c r="M36" s="402" t="s">
        <v>260</v>
      </c>
      <c r="N36" s="406">
        <f>VLOOKUP(M36,'Datos Validacion'!$C$6:$D$10,2,0)</f>
        <v>0.4</v>
      </c>
      <c r="O36" s="405" t="s">
        <v>49</v>
      </c>
      <c r="P36" s="399">
        <f>VLOOKUP(O36,'Datos Validacion'!$E$6:$F$15,2,0)</f>
        <v>0.8</v>
      </c>
      <c r="Q36" s="400" t="s">
        <v>155</v>
      </c>
      <c r="R36" s="400" t="s">
        <v>228</v>
      </c>
      <c r="S36" s="187" t="s">
        <v>477</v>
      </c>
      <c r="T36" s="184" t="s">
        <v>274</v>
      </c>
      <c r="U36" s="282" t="s">
        <v>459</v>
      </c>
      <c r="V36" s="184" t="s">
        <v>276</v>
      </c>
      <c r="W36" s="184" t="s">
        <v>278</v>
      </c>
      <c r="X36" s="281">
        <f>VLOOKUP(W36,'Datos Validacion'!$K$6:$L$8,2,0)</f>
        <v>0.25</v>
      </c>
      <c r="Y36" s="282" t="s">
        <v>282</v>
      </c>
      <c r="Z36" s="281">
        <f>VLOOKUP(Y36,'Datos Validacion'!$M$6:$N$7,2,0)</f>
        <v>0.15</v>
      </c>
      <c r="AA36" s="184" t="s">
        <v>283</v>
      </c>
      <c r="AB36" s="188" t="s">
        <v>517</v>
      </c>
      <c r="AC36" s="184" t="s">
        <v>287</v>
      </c>
      <c r="AD36" s="282" t="s">
        <v>518</v>
      </c>
      <c r="AE36" s="186">
        <f t="shared" si="46"/>
        <v>0.4</v>
      </c>
      <c r="AF36" s="279" t="str">
        <f t="shared" si="47"/>
        <v>BAJA</v>
      </c>
      <c r="AG36" s="279">
        <f t="shared" ref="AG36" si="51">IF(OR(W36="prevenir",W36="detectar"),(N36-(N36*AE36)), N36)</f>
        <v>0.24</v>
      </c>
      <c r="AH36" s="407" t="str">
        <f t="shared" ref="AH36" si="52">IF(AI36&lt;=20%,"LEVE",IF(AI36&lt;=40%,"MENOR",IF(AI36&lt;=60%,"MODERADO",IF(AI36&lt;=80%,"MAYOR","CATASTROFICO"))))</f>
        <v>MAYOR</v>
      </c>
      <c r="AI36" s="407">
        <f t="shared" ref="AI36" si="53">IF(W36="corregir",(P36-(P36*AE36)), P36)</f>
        <v>0.8</v>
      </c>
      <c r="AJ36" s="400" t="s">
        <v>269</v>
      </c>
      <c r="AK36" s="402" t="s">
        <v>186</v>
      </c>
      <c r="AL36" s="415" t="s">
        <v>464</v>
      </c>
      <c r="AM36" s="254"/>
      <c r="AN36" s="180"/>
      <c r="AO36" s="282"/>
      <c r="AP36" s="181"/>
      <c r="AQ36" s="204"/>
      <c r="AR36" s="204"/>
      <c r="AS36" s="197"/>
      <c r="AT36" s="166"/>
      <c r="AU36" s="197"/>
      <c r="AV36" s="204"/>
      <c r="AW36" s="167"/>
      <c r="AX36" s="213"/>
      <c r="AY36" s="213"/>
      <c r="AZ36" s="197"/>
      <c r="BA36" s="166"/>
      <c r="BB36" s="197"/>
      <c r="BC36" s="204"/>
      <c r="BD36" s="167"/>
      <c r="BE36" s="213"/>
      <c r="BF36" s="213"/>
      <c r="BG36" s="253"/>
    </row>
    <row r="37" spans="1:59" ht="78" customHeight="1">
      <c r="A37" s="412"/>
      <c r="B37" s="413"/>
      <c r="C37" s="414"/>
      <c r="D37" s="414"/>
      <c r="E37" s="405"/>
      <c r="F37" s="199" t="s">
        <v>3</v>
      </c>
      <c r="G37" s="218" t="s">
        <v>511</v>
      </c>
      <c r="H37" s="311"/>
      <c r="I37" s="401"/>
      <c r="J37" s="427"/>
      <c r="K37" s="311"/>
      <c r="L37" s="401"/>
      <c r="M37" s="402"/>
      <c r="N37" s="406"/>
      <c r="O37" s="405"/>
      <c r="P37" s="399"/>
      <c r="Q37" s="400"/>
      <c r="R37" s="400"/>
      <c r="S37" s="187" t="s">
        <v>515</v>
      </c>
      <c r="T37" s="184" t="s">
        <v>274</v>
      </c>
      <c r="U37" s="282" t="s">
        <v>516</v>
      </c>
      <c r="V37" s="184" t="s">
        <v>276</v>
      </c>
      <c r="W37" s="184" t="s">
        <v>278</v>
      </c>
      <c r="X37" s="281">
        <f>VLOOKUP(W37,'Datos Validacion'!$K$6:$L$8,2,0)</f>
        <v>0.25</v>
      </c>
      <c r="Y37" s="282" t="s">
        <v>282</v>
      </c>
      <c r="Z37" s="281">
        <f>VLOOKUP(Y37,'Datos Validacion'!$M$6:$N$7,2,0)</f>
        <v>0.15</v>
      </c>
      <c r="AA37" s="184" t="s">
        <v>283</v>
      </c>
      <c r="AB37" s="183" t="s">
        <v>497</v>
      </c>
      <c r="AC37" s="184" t="s">
        <v>287</v>
      </c>
      <c r="AD37" s="282" t="s">
        <v>366</v>
      </c>
      <c r="AE37" s="186">
        <f t="shared" si="46"/>
        <v>0.4</v>
      </c>
      <c r="AF37" s="279" t="str">
        <f t="shared" si="47"/>
        <v>MUY BAJA</v>
      </c>
      <c r="AG37" s="279">
        <f>+AG36-(AG36*AE37)</f>
        <v>0.14399999999999999</v>
      </c>
      <c r="AH37" s="407"/>
      <c r="AI37" s="407"/>
      <c r="AJ37" s="400"/>
      <c r="AK37" s="402"/>
      <c r="AL37" s="415"/>
      <c r="AM37" s="254"/>
      <c r="AN37" s="180"/>
      <c r="AO37" s="282"/>
      <c r="AP37" s="181"/>
      <c r="AQ37" s="204"/>
      <c r="AR37" s="204"/>
      <c r="AS37" s="197"/>
      <c r="AT37" s="166"/>
      <c r="AU37" s="197"/>
      <c r="AV37" s="204"/>
      <c r="AW37" s="167"/>
      <c r="AX37" s="213"/>
      <c r="AY37" s="213"/>
      <c r="AZ37" s="197"/>
      <c r="BA37" s="166"/>
      <c r="BB37" s="197"/>
      <c r="BC37" s="204"/>
      <c r="BD37" s="167"/>
      <c r="BE37" s="213"/>
      <c r="BF37" s="213"/>
      <c r="BG37" s="253"/>
    </row>
    <row r="38" spans="1:59" ht="76.5" customHeight="1">
      <c r="A38" s="408">
        <v>14</v>
      </c>
      <c r="B38" s="410" t="s">
        <v>423</v>
      </c>
      <c r="C38" s="397" t="s">
        <v>387</v>
      </c>
      <c r="D38" s="397" t="s">
        <v>387</v>
      </c>
      <c r="E38" s="405" t="s">
        <v>387</v>
      </c>
      <c r="F38" s="199" t="s">
        <v>3</v>
      </c>
      <c r="G38" s="401" t="s">
        <v>489</v>
      </c>
      <c r="H38" s="402" t="s">
        <v>362</v>
      </c>
      <c r="I38" s="401" t="s">
        <v>486</v>
      </c>
      <c r="J38" s="401" t="s">
        <v>483</v>
      </c>
      <c r="K38" s="402" t="s">
        <v>23</v>
      </c>
      <c r="L38" s="401" t="s">
        <v>429</v>
      </c>
      <c r="M38" s="402" t="s">
        <v>260</v>
      </c>
      <c r="N38" s="406">
        <f>VLOOKUP(M38,'Datos Validacion'!$C$6:$D$10,2,0)</f>
        <v>0.4</v>
      </c>
      <c r="O38" s="405" t="s">
        <v>49</v>
      </c>
      <c r="P38" s="399">
        <f>VLOOKUP(O38,'Datos Validacion'!$E$6:$F$15,2,0)</f>
        <v>0.8</v>
      </c>
      <c r="Q38" s="400" t="s">
        <v>155</v>
      </c>
      <c r="R38" s="400" t="s">
        <v>228</v>
      </c>
      <c r="S38" s="187" t="s">
        <v>487</v>
      </c>
      <c r="T38" s="184" t="s">
        <v>274</v>
      </c>
      <c r="U38" s="282" t="s">
        <v>490</v>
      </c>
      <c r="V38" s="184" t="s">
        <v>276</v>
      </c>
      <c r="W38" s="184" t="s">
        <v>278</v>
      </c>
      <c r="X38" s="281">
        <f>VLOOKUP(W38,'Datos Validacion'!$K$6:$L$8,2,0)</f>
        <v>0.25</v>
      </c>
      <c r="Y38" s="282" t="s">
        <v>282</v>
      </c>
      <c r="Z38" s="281">
        <f>VLOOKUP(Y38,'Datos Validacion'!$M$6:$N$7,2,0)</f>
        <v>0.15</v>
      </c>
      <c r="AA38" s="184" t="s">
        <v>283</v>
      </c>
      <c r="AB38" s="180" t="s">
        <v>491</v>
      </c>
      <c r="AC38" s="184" t="s">
        <v>287</v>
      </c>
      <c r="AD38" s="182" t="s">
        <v>493</v>
      </c>
      <c r="AE38" s="186">
        <f t="shared" ref="AE38" si="54">+X38+Z38</f>
        <v>0.4</v>
      </c>
      <c r="AF38" s="279" t="str">
        <f t="shared" ref="AF38" si="55">IF(AG38&lt;=20%,"MUY BAJA",IF(AG38&lt;=40%,"BAJA",IF(AG38&lt;=60%,"MEDIA",IF(AG38&lt;=80%,"ALTA","MUY ALTA"))))</f>
        <v>BAJA</v>
      </c>
      <c r="AG38" s="279">
        <f t="shared" ref="AG38" si="56">IF(OR(W38="prevenir",W38="detectar"),(N38-(N38*AE38)), N38)</f>
        <v>0.24</v>
      </c>
      <c r="AH38" s="407" t="str">
        <f t="shared" ref="AH38" si="57">IF(AI38&lt;=20%,"LEVE",IF(AI38&lt;=40%,"MENOR",IF(AI38&lt;=60%,"MODERADO",IF(AI38&lt;=80%,"MAYOR","CATASTROFICO"))))</f>
        <v>MAYOR</v>
      </c>
      <c r="AI38" s="407">
        <f t="shared" ref="AI38" si="58">IF(W38="corregir",(P38-(P38*AE38)), P38)</f>
        <v>0.8</v>
      </c>
      <c r="AJ38" s="400" t="s">
        <v>269</v>
      </c>
      <c r="AK38" s="402" t="s">
        <v>186</v>
      </c>
      <c r="AL38" s="415" t="s">
        <v>464</v>
      </c>
      <c r="AM38" s="254"/>
      <c r="AN38" s="180"/>
      <c r="AO38" s="282"/>
      <c r="AP38" s="181"/>
      <c r="AQ38" s="204"/>
      <c r="AR38" s="204"/>
      <c r="AS38" s="197"/>
      <c r="AT38" s="166"/>
      <c r="AU38" s="197"/>
      <c r="AV38" s="204"/>
      <c r="AW38" s="167"/>
      <c r="AX38" s="213"/>
      <c r="AY38" s="213"/>
      <c r="AZ38" s="197"/>
      <c r="BA38" s="166"/>
      <c r="BB38" s="197"/>
      <c r="BC38" s="204"/>
      <c r="BD38" s="167"/>
      <c r="BE38" s="213"/>
      <c r="BF38" s="213"/>
      <c r="BG38" s="253"/>
    </row>
    <row r="39" spans="1:59" ht="59.25" customHeight="1">
      <c r="A39" s="409"/>
      <c r="B39" s="411"/>
      <c r="C39" s="398"/>
      <c r="D39" s="398"/>
      <c r="E39" s="405"/>
      <c r="F39" s="199" t="s">
        <v>3</v>
      </c>
      <c r="G39" s="401"/>
      <c r="H39" s="402"/>
      <c r="I39" s="401"/>
      <c r="J39" s="401"/>
      <c r="K39" s="402"/>
      <c r="L39" s="401"/>
      <c r="M39" s="402"/>
      <c r="N39" s="406"/>
      <c r="O39" s="405"/>
      <c r="P39" s="399"/>
      <c r="Q39" s="400"/>
      <c r="R39" s="400"/>
      <c r="S39" s="191" t="s">
        <v>488</v>
      </c>
      <c r="T39" s="184" t="s">
        <v>274</v>
      </c>
      <c r="U39" s="282" t="s">
        <v>490</v>
      </c>
      <c r="V39" s="184" t="s">
        <v>276</v>
      </c>
      <c r="W39" s="184" t="s">
        <v>278</v>
      </c>
      <c r="X39" s="281">
        <v>0.25</v>
      </c>
      <c r="Y39" s="282" t="s">
        <v>282</v>
      </c>
      <c r="Z39" s="281">
        <f>VLOOKUP(Y39,'Datos Validacion'!$M$6:$N$7,2,0)</f>
        <v>0.15</v>
      </c>
      <c r="AA39" s="184" t="s">
        <v>283</v>
      </c>
      <c r="AB39" s="180" t="s">
        <v>492</v>
      </c>
      <c r="AC39" s="184" t="s">
        <v>287</v>
      </c>
      <c r="AD39" s="182" t="s">
        <v>494</v>
      </c>
      <c r="AE39" s="186">
        <f t="shared" ref="AE39:AE42" si="59">+X39+Z39</f>
        <v>0.4</v>
      </c>
      <c r="AF39" s="279" t="str">
        <f t="shared" ref="AF39" si="60">IF(AG39&lt;=20%,"MUY BAJA",IF(AG39&lt;=40%,"BAJA",IF(AG39&lt;=60%,"MEDIA",IF(AG39&lt;=80%,"ALTA","MUY ALTA"))))</f>
        <v>MUY BAJA</v>
      </c>
      <c r="AG39" s="279">
        <f t="shared" ref="AG39" si="61">IF(OR(W39="prevenir",W39="detectar"),(N39-(N39*AE39)), N39)</f>
        <v>0</v>
      </c>
      <c r="AH39" s="407"/>
      <c r="AI39" s="407"/>
      <c r="AJ39" s="400"/>
      <c r="AK39" s="402"/>
      <c r="AL39" s="415"/>
      <c r="AM39" s="254"/>
      <c r="AN39" s="180"/>
      <c r="AO39" s="282"/>
      <c r="AP39" s="181"/>
      <c r="AQ39" s="204"/>
      <c r="AR39" s="204"/>
      <c r="AS39" s="197"/>
      <c r="AT39" s="166"/>
      <c r="AU39" s="197"/>
      <c r="AV39" s="204"/>
      <c r="AW39" s="167"/>
      <c r="AX39" s="213"/>
      <c r="AY39" s="213"/>
      <c r="AZ39" s="197"/>
      <c r="BA39" s="166"/>
      <c r="BB39" s="197"/>
      <c r="BC39" s="204"/>
      <c r="BD39" s="167"/>
      <c r="BE39" s="213"/>
      <c r="BF39" s="213"/>
      <c r="BG39" s="253"/>
    </row>
    <row r="40" spans="1:59" ht="40.5" customHeight="1">
      <c r="A40" s="395">
        <v>15</v>
      </c>
      <c r="B40" s="397" t="s">
        <v>420</v>
      </c>
      <c r="C40" s="397" t="s">
        <v>402</v>
      </c>
      <c r="D40" s="397" t="s">
        <v>402</v>
      </c>
      <c r="E40" s="405" t="s">
        <v>388</v>
      </c>
      <c r="F40" s="199" t="s">
        <v>3</v>
      </c>
      <c r="G40" s="182" t="s">
        <v>510</v>
      </c>
      <c r="H40" s="402" t="s">
        <v>363</v>
      </c>
      <c r="I40" s="401" t="s">
        <v>360</v>
      </c>
      <c r="J40" s="282" t="s">
        <v>508</v>
      </c>
      <c r="K40" s="402" t="s">
        <v>258</v>
      </c>
      <c r="L40" s="401" t="s">
        <v>430</v>
      </c>
      <c r="M40" s="402" t="s">
        <v>261</v>
      </c>
      <c r="N40" s="406">
        <f>VLOOKUP(M40,'Datos Validacion'!$C$6:$D$10,2,0)</f>
        <v>0.6</v>
      </c>
      <c r="O40" s="405" t="s">
        <v>49</v>
      </c>
      <c r="P40" s="399">
        <f>VLOOKUP(O40,'Datos Validacion'!$E$6:$F$15,2,0)</f>
        <v>0.8</v>
      </c>
      <c r="Q40" s="400" t="s">
        <v>155</v>
      </c>
      <c r="R40" s="400" t="s">
        <v>269</v>
      </c>
      <c r="S40" s="183" t="s">
        <v>456</v>
      </c>
      <c r="T40" s="184" t="s">
        <v>274</v>
      </c>
      <c r="U40" s="282" t="s">
        <v>471</v>
      </c>
      <c r="V40" s="184" t="s">
        <v>276</v>
      </c>
      <c r="W40" s="184" t="s">
        <v>278</v>
      </c>
      <c r="X40" s="281">
        <f>VLOOKUP(W40,'Datos Validacion'!$K$6:$L$8,2,0)</f>
        <v>0.25</v>
      </c>
      <c r="Y40" s="282" t="s">
        <v>282</v>
      </c>
      <c r="Z40" s="281">
        <f>VLOOKUP(Y40,'Datos Validacion'!$M$6:$N$7,2,0)</f>
        <v>0.15</v>
      </c>
      <c r="AA40" s="184" t="s">
        <v>283</v>
      </c>
      <c r="AB40" s="180" t="s">
        <v>472</v>
      </c>
      <c r="AC40" s="185" t="s">
        <v>287</v>
      </c>
      <c r="AD40" s="182" t="s">
        <v>455</v>
      </c>
      <c r="AE40" s="186">
        <f t="shared" si="59"/>
        <v>0.4</v>
      </c>
      <c r="AF40" s="279" t="str">
        <f t="shared" ref="AF40:AF42" si="62">IF(AG40&lt;=20%,"MUY BAJA",IF(AG40&lt;=40%,"BAJA",IF(AG40&lt;=60%,"MEDIA",IF(AG40&lt;=80%,"ALTA","MUY ALTA"))))</f>
        <v>BAJA</v>
      </c>
      <c r="AG40" s="279">
        <f t="shared" ref="AG40" si="63">IF(OR(W40="prevenir",W40="detectar"),(N40-(N40*AE40)), N40)</f>
        <v>0.36</v>
      </c>
      <c r="AH40" s="407" t="str">
        <f t="shared" ref="AH40" si="64">IF(AI40&lt;=20%,"LEVE",IF(AI40&lt;=40%,"MENOR",IF(AI40&lt;=60%,"MODERADO",IF(AI40&lt;=80%,"MAYOR","CATASTROFICO"))))</f>
        <v>MAYOR</v>
      </c>
      <c r="AI40" s="407">
        <f t="shared" ref="AI40" si="65">IF(W40="corregir",(P40-(P40*AE40)), P40)</f>
        <v>0.8</v>
      </c>
      <c r="AJ40" s="400" t="s">
        <v>269</v>
      </c>
      <c r="AK40" s="402" t="s">
        <v>186</v>
      </c>
      <c r="AL40" s="415" t="s">
        <v>464</v>
      </c>
      <c r="AM40" s="254"/>
      <c r="AN40" s="180"/>
      <c r="AO40" s="282"/>
      <c r="AP40" s="181"/>
      <c r="AQ40" s="204"/>
      <c r="AR40" s="204"/>
      <c r="AS40" s="197"/>
      <c r="AT40" s="166"/>
      <c r="AU40" s="197"/>
      <c r="AV40" s="204"/>
      <c r="AW40" s="167"/>
      <c r="AX40" s="213"/>
      <c r="AY40" s="213"/>
      <c r="AZ40" s="197"/>
      <c r="BA40" s="166"/>
      <c r="BB40" s="197"/>
      <c r="BC40" s="204"/>
      <c r="BD40" s="167"/>
      <c r="BE40" s="213"/>
      <c r="BF40" s="213"/>
      <c r="BG40" s="253"/>
    </row>
    <row r="41" spans="1:59" ht="40.5" customHeight="1">
      <c r="A41" s="396"/>
      <c r="B41" s="398"/>
      <c r="C41" s="398"/>
      <c r="D41" s="398"/>
      <c r="E41" s="405"/>
      <c r="F41" s="199" t="s">
        <v>3</v>
      </c>
      <c r="G41" s="182" t="s">
        <v>507</v>
      </c>
      <c r="H41" s="402"/>
      <c r="I41" s="401"/>
      <c r="J41" s="282" t="s">
        <v>509</v>
      </c>
      <c r="K41" s="402"/>
      <c r="L41" s="401"/>
      <c r="M41" s="402"/>
      <c r="N41" s="406"/>
      <c r="O41" s="405"/>
      <c r="P41" s="399"/>
      <c r="Q41" s="400"/>
      <c r="R41" s="400"/>
      <c r="S41" s="183" t="s">
        <v>457</v>
      </c>
      <c r="T41" s="184" t="s">
        <v>274</v>
      </c>
      <c r="U41" s="282" t="s">
        <v>471</v>
      </c>
      <c r="V41" s="184" t="s">
        <v>276</v>
      </c>
      <c r="W41" s="184" t="s">
        <v>278</v>
      </c>
      <c r="X41" s="281">
        <f>VLOOKUP(W41,'Datos Validacion'!$K$6:$L$8,2,0)</f>
        <v>0.25</v>
      </c>
      <c r="Y41" s="282" t="s">
        <v>282</v>
      </c>
      <c r="Z41" s="281">
        <f>VLOOKUP(Y41,'Datos Validacion'!$M$6:$N$7,2,0)</f>
        <v>0.15</v>
      </c>
      <c r="AA41" s="184" t="s">
        <v>283</v>
      </c>
      <c r="AB41" s="180" t="s">
        <v>472</v>
      </c>
      <c r="AC41" s="185" t="s">
        <v>287</v>
      </c>
      <c r="AD41" s="182" t="s">
        <v>455</v>
      </c>
      <c r="AE41" s="186">
        <f t="shared" si="59"/>
        <v>0.4</v>
      </c>
      <c r="AF41" s="279" t="str">
        <f t="shared" si="62"/>
        <v>BAJA</v>
      </c>
      <c r="AG41" s="279">
        <f>+AG40-(AG40*AE41)</f>
        <v>0.216</v>
      </c>
      <c r="AH41" s="407"/>
      <c r="AI41" s="407"/>
      <c r="AJ41" s="400"/>
      <c r="AK41" s="402"/>
      <c r="AL41" s="415"/>
      <c r="AM41" s="254"/>
      <c r="AN41" s="180"/>
      <c r="AO41" s="282"/>
      <c r="AP41" s="181"/>
      <c r="AQ41" s="204"/>
      <c r="AR41" s="204"/>
      <c r="AS41" s="197"/>
      <c r="AT41" s="166"/>
      <c r="AU41" s="197"/>
      <c r="AV41" s="204"/>
      <c r="AW41" s="167"/>
      <c r="AX41" s="213"/>
      <c r="AY41" s="213"/>
      <c r="AZ41" s="197"/>
      <c r="BA41" s="166"/>
      <c r="BB41" s="197"/>
      <c r="BC41" s="204"/>
      <c r="BD41" s="167"/>
      <c r="BE41" s="213"/>
      <c r="BF41" s="213"/>
      <c r="BG41" s="253"/>
    </row>
    <row r="42" spans="1:59" ht="40.5" customHeight="1">
      <c r="A42" s="412"/>
      <c r="B42" s="414"/>
      <c r="C42" s="414"/>
      <c r="D42" s="414"/>
      <c r="E42" s="405"/>
      <c r="F42" s="199" t="s">
        <v>3</v>
      </c>
      <c r="G42" s="182" t="s">
        <v>349</v>
      </c>
      <c r="H42" s="402"/>
      <c r="I42" s="401"/>
      <c r="J42" s="282" t="s">
        <v>508</v>
      </c>
      <c r="K42" s="402"/>
      <c r="L42" s="401"/>
      <c r="M42" s="402"/>
      <c r="N42" s="406"/>
      <c r="O42" s="405"/>
      <c r="P42" s="399"/>
      <c r="Q42" s="400"/>
      <c r="R42" s="400"/>
      <c r="S42" s="182" t="s">
        <v>458</v>
      </c>
      <c r="T42" s="184" t="s">
        <v>274</v>
      </c>
      <c r="U42" s="282" t="s">
        <v>471</v>
      </c>
      <c r="V42" s="184" t="s">
        <v>276</v>
      </c>
      <c r="W42" s="184" t="s">
        <v>278</v>
      </c>
      <c r="X42" s="281">
        <f>VLOOKUP(W42,'Datos Validacion'!$K$6:$L$8,2,0)</f>
        <v>0.25</v>
      </c>
      <c r="Y42" s="282" t="s">
        <v>282</v>
      </c>
      <c r="Z42" s="281">
        <f>VLOOKUP(Y42,'Datos Validacion'!$M$6:$N$7,2,0)</f>
        <v>0.15</v>
      </c>
      <c r="AA42" s="184" t="s">
        <v>283</v>
      </c>
      <c r="AB42" s="183"/>
      <c r="AC42" s="185" t="s">
        <v>287</v>
      </c>
      <c r="AD42" s="182" t="s">
        <v>462</v>
      </c>
      <c r="AE42" s="186">
        <f t="shared" si="59"/>
        <v>0.4</v>
      </c>
      <c r="AF42" s="279" t="str">
        <f t="shared" si="62"/>
        <v>MUY BAJA</v>
      </c>
      <c r="AG42" s="279">
        <f>+AG41-(AG41*AE42)</f>
        <v>0.12959999999999999</v>
      </c>
      <c r="AH42" s="407"/>
      <c r="AI42" s="407"/>
      <c r="AJ42" s="400"/>
      <c r="AK42" s="402"/>
      <c r="AL42" s="415"/>
      <c r="AM42" s="254"/>
      <c r="AN42" s="180"/>
      <c r="AO42" s="282"/>
      <c r="AP42" s="181"/>
      <c r="AQ42" s="204"/>
      <c r="AR42" s="204"/>
      <c r="AS42" s="197"/>
      <c r="AT42" s="166"/>
      <c r="AU42" s="197"/>
      <c r="AV42" s="204"/>
      <c r="AW42" s="167"/>
      <c r="AX42" s="213"/>
      <c r="AY42" s="213"/>
      <c r="AZ42" s="197"/>
      <c r="BA42" s="166"/>
      <c r="BB42" s="197"/>
      <c r="BC42" s="204"/>
      <c r="BD42" s="167"/>
      <c r="BE42" s="213"/>
      <c r="BF42" s="213"/>
      <c r="BG42" s="253"/>
    </row>
    <row r="43" spans="1:59" ht="71.25" customHeight="1">
      <c r="A43" s="395">
        <v>16</v>
      </c>
      <c r="B43" s="397" t="s">
        <v>421</v>
      </c>
      <c r="C43" s="397" t="s">
        <v>404</v>
      </c>
      <c r="D43" s="397" t="s">
        <v>404</v>
      </c>
      <c r="E43" s="405" t="s">
        <v>389</v>
      </c>
      <c r="F43" s="199" t="s">
        <v>3</v>
      </c>
      <c r="G43" s="182" t="s">
        <v>525</v>
      </c>
      <c r="H43" s="402" t="s">
        <v>364</v>
      </c>
      <c r="I43" s="401" t="s">
        <v>437</v>
      </c>
      <c r="J43" s="282" t="s">
        <v>499</v>
      </c>
      <c r="K43" s="402" t="s">
        <v>23</v>
      </c>
      <c r="L43" s="401" t="s">
        <v>438</v>
      </c>
      <c r="M43" s="402" t="s">
        <v>260</v>
      </c>
      <c r="N43" s="406">
        <f>VLOOKUP(M43,'Datos Validacion'!$C$6:$D$10,2,0)</f>
        <v>0.4</v>
      </c>
      <c r="O43" s="405" t="s">
        <v>49</v>
      </c>
      <c r="P43" s="399">
        <f>VLOOKUP(O43,'Datos Validacion'!$E$6:$F$15,2,0)</f>
        <v>0.8</v>
      </c>
      <c r="Q43" s="400" t="s">
        <v>155</v>
      </c>
      <c r="R43" s="400" t="s">
        <v>228</v>
      </c>
      <c r="S43" s="187" t="s">
        <v>467</v>
      </c>
      <c r="T43" s="184" t="s">
        <v>274</v>
      </c>
      <c r="U43" s="282" t="s">
        <v>465</v>
      </c>
      <c r="V43" s="184" t="s">
        <v>276</v>
      </c>
      <c r="W43" s="184" t="s">
        <v>278</v>
      </c>
      <c r="X43" s="281">
        <f>VLOOKUP(W43,'Datos Validacion'!$K$6:$L$8,2,0)</f>
        <v>0.25</v>
      </c>
      <c r="Y43" s="282" t="s">
        <v>282</v>
      </c>
      <c r="Z43" s="281">
        <f>VLOOKUP(Y43,'Datos Validacion'!$M$6:$N$7,2,0)</f>
        <v>0.15</v>
      </c>
      <c r="AA43" s="184" t="s">
        <v>283</v>
      </c>
      <c r="AB43" s="188" t="s">
        <v>469</v>
      </c>
      <c r="AC43" s="184" t="s">
        <v>287</v>
      </c>
      <c r="AD43" s="182" t="s">
        <v>454</v>
      </c>
      <c r="AE43" s="186">
        <f t="shared" ref="AE43:AE47" si="66">+X43+Z43</f>
        <v>0.4</v>
      </c>
      <c r="AF43" s="279" t="str">
        <f t="shared" ref="AF43:AF47" si="67">IF(AG43&lt;=20%,"MUY BAJA",IF(AG43&lt;=40%,"BAJA",IF(AG43&lt;=60%,"MEDIA",IF(AG43&lt;=80%,"ALTA","MUY ALTA"))))</f>
        <v>BAJA</v>
      </c>
      <c r="AG43" s="279">
        <f t="shared" ref="AG43" si="68">IF(OR(W43="prevenir",W43="detectar"),(N43-(N43*AE43)), N43)</f>
        <v>0.24</v>
      </c>
      <c r="AH43" s="407" t="str">
        <f t="shared" ref="AH43" si="69">IF(AI43&lt;=20%,"LEVE",IF(AI43&lt;=40%,"MENOR",IF(AI43&lt;=60%,"MODERADO",IF(AI43&lt;=80%,"MAYOR","CATASTROFICO"))))</f>
        <v>MAYOR</v>
      </c>
      <c r="AI43" s="407">
        <f t="shared" ref="AI43" si="70">IF(W43="corregir",(P43-(P43*AE43)), P43)</f>
        <v>0.8</v>
      </c>
      <c r="AJ43" s="400" t="s">
        <v>269</v>
      </c>
      <c r="AK43" s="402" t="s">
        <v>186</v>
      </c>
      <c r="AL43" s="415" t="s">
        <v>464</v>
      </c>
      <c r="AM43" s="254"/>
      <c r="AN43" s="180"/>
      <c r="AO43" s="282"/>
      <c r="AP43" s="181"/>
      <c r="AQ43" s="204"/>
      <c r="AR43" s="204"/>
      <c r="AS43" s="197"/>
      <c r="AT43" s="166"/>
      <c r="AU43" s="197"/>
      <c r="AV43" s="204"/>
      <c r="AW43" s="167"/>
      <c r="AX43" s="213"/>
      <c r="AY43" s="213"/>
      <c r="AZ43" s="197"/>
      <c r="BA43" s="166"/>
      <c r="BB43" s="197"/>
      <c r="BC43" s="204"/>
      <c r="BD43" s="167"/>
      <c r="BE43" s="213"/>
      <c r="BF43" s="213"/>
      <c r="BG43" s="253"/>
    </row>
    <row r="44" spans="1:59" ht="58.5" customHeight="1">
      <c r="A44" s="396"/>
      <c r="B44" s="398"/>
      <c r="C44" s="398"/>
      <c r="D44" s="398"/>
      <c r="E44" s="405"/>
      <c r="F44" s="199" t="s">
        <v>3</v>
      </c>
      <c r="G44" s="182" t="s">
        <v>524</v>
      </c>
      <c r="H44" s="402"/>
      <c r="I44" s="401"/>
      <c r="J44" s="282" t="s">
        <v>499</v>
      </c>
      <c r="K44" s="402"/>
      <c r="L44" s="401"/>
      <c r="M44" s="402"/>
      <c r="N44" s="406"/>
      <c r="O44" s="405"/>
      <c r="P44" s="399"/>
      <c r="Q44" s="400"/>
      <c r="R44" s="400"/>
      <c r="S44" s="191" t="s">
        <v>439</v>
      </c>
      <c r="T44" s="184" t="s">
        <v>274</v>
      </c>
      <c r="U44" s="183" t="s">
        <v>453</v>
      </c>
      <c r="V44" s="184" t="s">
        <v>276</v>
      </c>
      <c r="W44" s="184" t="s">
        <v>278</v>
      </c>
      <c r="X44" s="189">
        <f>VLOOKUP(W44,'Datos Validacion'!$K$6:$L$8,2,0)</f>
        <v>0.25</v>
      </c>
      <c r="Y44" s="282" t="s">
        <v>282</v>
      </c>
      <c r="Z44" s="189">
        <f>VLOOKUP(Y44,'Datos Validacion'!$M$6:$N$7,2,0)</f>
        <v>0.15</v>
      </c>
      <c r="AA44" s="184" t="s">
        <v>283</v>
      </c>
      <c r="AB44" s="180" t="s">
        <v>470</v>
      </c>
      <c r="AC44" s="190" t="s">
        <v>287</v>
      </c>
      <c r="AD44" s="182" t="s">
        <v>455</v>
      </c>
      <c r="AE44" s="186">
        <f t="shared" si="66"/>
        <v>0.4</v>
      </c>
      <c r="AF44" s="279" t="str">
        <f t="shared" si="67"/>
        <v>MUY BAJA</v>
      </c>
      <c r="AG44" s="279">
        <f>+AG43-(AG43*AE44)</f>
        <v>0.14399999999999999</v>
      </c>
      <c r="AH44" s="407"/>
      <c r="AI44" s="407"/>
      <c r="AJ44" s="400"/>
      <c r="AK44" s="402"/>
      <c r="AL44" s="415"/>
      <c r="AM44" s="254"/>
      <c r="AN44" s="180"/>
      <c r="AO44" s="282"/>
      <c r="AP44" s="181"/>
      <c r="AQ44" s="204"/>
      <c r="AR44" s="204"/>
      <c r="AS44" s="197"/>
      <c r="AT44" s="166"/>
      <c r="AU44" s="197"/>
      <c r="AV44" s="204"/>
      <c r="AW44" s="167"/>
      <c r="AX44" s="213"/>
      <c r="AY44" s="213"/>
      <c r="AZ44" s="197"/>
      <c r="BA44" s="166"/>
      <c r="BB44" s="197"/>
      <c r="BC44" s="204"/>
      <c r="BD44" s="167"/>
      <c r="BE44" s="213"/>
      <c r="BF44" s="213"/>
      <c r="BG44" s="253"/>
    </row>
    <row r="45" spans="1:59" ht="63" customHeight="1">
      <c r="A45" s="412"/>
      <c r="B45" s="414"/>
      <c r="C45" s="414"/>
      <c r="D45" s="414"/>
      <c r="E45" s="405"/>
      <c r="F45" s="199" t="s">
        <v>3</v>
      </c>
      <c r="G45" s="182" t="s">
        <v>523</v>
      </c>
      <c r="H45" s="402"/>
      <c r="I45" s="401"/>
      <c r="J45" s="282" t="s">
        <v>483</v>
      </c>
      <c r="K45" s="402"/>
      <c r="L45" s="401"/>
      <c r="M45" s="402"/>
      <c r="N45" s="406"/>
      <c r="O45" s="405"/>
      <c r="P45" s="399"/>
      <c r="Q45" s="400"/>
      <c r="R45" s="400"/>
      <c r="S45" s="191" t="s">
        <v>466</v>
      </c>
      <c r="T45" s="184" t="s">
        <v>274</v>
      </c>
      <c r="U45" s="183" t="s">
        <v>453</v>
      </c>
      <c r="V45" s="184" t="s">
        <v>276</v>
      </c>
      <c r="W45" s="184" t="s">
        <v>278</v>
      </c>
      <c r="X45" s="189">
        <f>VLOOKUP(W45,'Datos Validacion'!$K$6:$L$8,2,0)</f>
        <v>0.25</v>
      </c>
      <c r="Y45" s="282" t="s">
        <v>282</v>
      </c>
      <c r="Z45" s="189">
        <f>VLOOKUP(Y45,'Datos Validacion'!$M$6:$N$7,2,0)</f>
        <v>0.15</v>
      </c>
      <c r="AA45" s="184" t="s">
        <v>283</v>
      </c>
      <c r="AB45" s="183" t="s">
        <v>468</v>
      </c>
      <c r="AC45" s="190" t="s">
        <v>287</v>
      </c>
      <c r="AD45" s="182" t="s">
        <v>455</v>
      </c>
      <c r="AE45" s="186">
        <f t="shared" si="66"/>
        <v>0.4</v>
      </c>
      <c r="AF45" s="279" t="str">
        <f t="shared" si="67"/>
        <v>MUY BAJA</v>
      </c>
      <c r="AG45" s="279">
        <f>+AG44-(AG44*AE45)</f>
        <v>8.6399999999999991E-2</v>
      </c>
      <c r="AH45" s="407"/>
      <c r="AI45" s="407"/>
      <c r="AJ45" s="400"/>
      <c r="AK45" s="402"/>
      <c r="AL45" s="415"/>
      <c r="AM45" s="254"/>
      <c r="AN45" s="180"/>
      <c r="AO45" s="282"/>
      <c r="AP45" s="181"/>
      <c r="AQ45" s="204"/>
      <c r="AR45" s="204"/>
      <c r="AS45" s="197"/>
      <c r="AT45" s="166"/>
      <c r="AU45" s="197"/>
      <c r="AV45" s="204"/>
      <c r="AW45" s="167"/>
      <c r="AX45" s="213"/>
      <c r="AY45" s="213"/>
      <c r="AZ45" s="197"/>
      <c r="BA45" s="166"/>
      <c r="BB45" s="197"/>
      <c r="BC45" s="204"/>
      <c r="BD45" s="167"/>
      <c r="BE45" s="213"/>
      <c r="BF45" s="213"/>
      <c r="BG45" s="253"/>
    </row>
    <row r="46" spans="1:59" ht="51.75" customHeight="1">
      <c r="A46" s="395">
        <v>17</v>
      </c>
      <c r="B46" s="397" t="s">
        <v>422</v>
      </c>
      <c r="C46" s="397" t="s">
        <v>405</v>
      </c>
      <c r="D46" s="397" t="s">
        <v>405</v>
      </c>
      <c r="E46" s="405" t="s">
        <v>390</v>
      </c>
      <c r="F46" s="199" t="s">
        <v>3</v>
      </c>
      <c r="G46" s="180" t="s">
        <v>478</v>
      </c>
      <c r="H46" s="310" t="s">
        <v>365</v>
      </c>
      <c r="I46" s="401" t="s">
        <v>475</v>
      </c>
      <c r="J46" s="426" t="s">
        <v>483</v>
      </c>
      <c r="K46" s="310" t="s">
        <v>23</v>
      </c>
      <c r="L46" s="401" t="s">
        <v>429</v>
      </c>
      <c r="M46" s="402" t="s">
        <v>260</v>
      </c>
      <c r="N46" s="406">
        <f>VLOOKUP(M46,'Datos Validacion'!$C$6:$D$10,2,0)</f>
        <v>0.4</v>
      </c>
      <c r="O46" s="405" t="s">
        <v>49</v>
      </c>
      <c r="P46" s="399">
        <f>VLOOKUP(O46,'Datos Validacion'!$E$6:$F$15,2,0)</f>
        <v>0.8</v>
      </c>
      <c r="Q46" s="400" t="s">
        <v>155</v>
      </c>
      <c r="R46" s="400" t="s">
        <v>228</v>
      </c>
      <c r="S46" s="187" t="s">
        <v>501</v>
      </c>
      <c r="T46" s="184" t="s">
        <v>274</v>
      </c>
      <c r="U46" s="282" t="s">
        <v>500</v>
      </c>
      <c r="V46" s="184" t="s">
        <v>276</v>
      </c>
      <c r="W46" s="184" t="s">
        <v>278</v>
      </c>
      <c r="X46" s="281">
        <f>VLOOKUP(W46,'Datos Validacion'!$K$6:$L$8,2,0)</f>
        <v>0.25</v>
      </c>
      <c r="Y46" s="282" t="s">
        <v>282</v>
      </c>
      <c r="Z46" s="281">
        <f>VLOOKUP(Y46,'Datos Validacion'!$M$6:$N$7,2,0)</f>
        <v>0.15</v>
      </c>
      <c r="AA46" s="184" t="s">
        <v>283</v>
      </c>
      <c r="AB46" s="180" t="s">
        <v>504</v>
      </c>
      <c r="AC46" s="184" t="s">
        <v>287</v>
      </c>
      <c r="AD46" s="282" t="s">
        <v>505</v>
      </c>
      <c r="AE46" s="186">
        <f t="shared" si="66"/>
        <v>0.4</v>
      </c>
      <c r="AF46" s="279" t="str">
        <f t="shared" si="67"/>
        <v>BAJA</v>
      </c>
      <c r="AG46" s="279">
        <f t="shared" ref="AG46" si="71">IF(OR(W46="prevenir",W46="detectar"),(N46-(N46*AE46)), N46)</f>
        <v>0.24</v>
      </c>
      <c r="AH46" s="407" t="str">
        <f t="shared" ref="AH46" si="72">IF(AI46&lt;=20%,"LEVE",IF(AI46&lt;=40%,"MENOR",IF(AI46&lt;=60%,"MODERADO",IF(AI46&lt;=80%,"MAYOR","CATASTROFICO"))))</f>
        <v>MAYOR</v>
      </c>
      <c r="AI46" s="407">
        <f t="shared" ref="AI46" si="73">IF(W46="corregir",(P46-(P46*AE46)), P46)</f>
        <v>0.8</v>
      </c>
      <c r="AJ46" s="400" t="s">
        <v>269</v>
      </c>
      <c r="AK46" s="402" t="s">
        <v>186</v>
      </c>
      <c r="AL46" s="415" t="s">
        <v>464</v>
      </c>
      <c r="AM46" s="254"/>
      <c r="AN46" s="180"/>
      <c r="AO46" s="282"/>
      <c r="AP46" s="181"/>
      <c r="AQ46" s="204"/>
      <c r="AR46" s="204"/>
      <c r="AS46" s="197"/>
      <c r="AT46" s="166"/>
      <c r="AU46" s="197"/>
      <c r="AV46" s="204"/>
      <c r="AW46" s="167"/>
      <c r="AX46" s="213"/>
      <c r="AY46" s="213"/>
      <c r="AZ46" s="197"/>
      <c r="BA46" s="166"/>
      <c r="BB46" s="197"/>
      <c r="BC46" s="204"/>
      <c r="BD46" s="167"/>
      <c r="BE46" s="213"/>
      <c r="BF46" s="213"/>
      <c r="BG46" s="253"/>
    </row>
    <row r="47" spans="1:59" ht="44.25" customHeight="1">
      <c r="A47" s="396"/>
      <c r="B47" s="398"/>
      <c r="C47" s="398"/>
      <c r="D47" s="398"/>
      <c r="E47" s="405"/>
      <c r="F47" s="199" t="s">
        <v>7</v>
      </c>
      <c r="G47" s="196" t="s">
        <v>571</v>
      </c>
      <c r="H47" s="311"/>
      <c r="I47" s="401"/>
      <c r="J47" s="427"/>
      <c r="K47" s="311"/>
      <c r="L47" s="426"/>
      <c r="M47" s="402"/>
      <c r="N47" s="406"/>
      <c r="O47" s="405"/>
      <c r="P47" s="399"/>
      <c r="Q47" s="400"/>
      <c r="R47" s="400"/>
      <c r="S47" s="187" t="s">
        <v>572</v>
      </c>
      <c r="T47" s="184" t="s">
        <v>274</v>
      </c>
      <c r="U47" s="282" t="s">
        <v>573</v>
      </c>
      <c r="V47" s="184" t="s">
        <v>276</v>
      </c>
      <c r="W47" s="184" t="s">
        <v>278</v>
      </c>
      <c r="X47" s="281">
        <f>VLOOKUP(W47,'Datos Validacion'!$K$6:$L$8,2,0)</f>
        <v>0.25</v>
      </c>
      <c r="Y47" s="282" t="s">
        <v>282</v>
      </c>
      <c r="Z47" s="281">
        <f>VLOOKUP(Y47,'Datos Validacion'!$M$6:$N$7,2,0)</f>
        <v>0.15</v>
      </c>
      <c r="AA47" s="184" t="s">
        <v>283</v>
      </c>
      <c r="AB47" s="180" t="s">
        <v>522</v>
      </c>
      <c r="AC47" s="184" t="s">
        <v>287</v>
      </c>
      <c r="AD47" s="282" t="s">
        <v>518</v>
      </c>
      <c r="AE47" s="186">
        <f t="shared" si="66"/>
        <v>0.4</v>
      </c>
      <c r="AF47" s="279" t="str">
        <f t="shared" si="67"/>
        <v>MUY BAJA</v>
      </c>
      <c r="AG47" s="279">
        <f>+AG46-(AG46*AE47)</f>
        <v>0.14399999999999999</v>
      </c>
      <c r="AH47" s="407"/>
      <c r="AI47" s="407"/>
      <c r="AJ47" s="400"/>
      <c r="AK47" s="402"/>
      <c r="AL47" s="415"/>
      <c r="AM47" s="254"/>
      <c r="AN47" s="180"/>
      <c r="AO47" s="282"/>
      <c r="AP47" s="181"/>
      <c r="AQ47" s="204"/>
      <c r="AR47" s="204"/>
      <c r="AS47" s="197"/>
      <c r="AT47" s="166"/>
      <c r="AU47" s="197"/>
      <c r="AV47" s="204"/>
      <c r="AW47" s="167"/>
      <c r="AX47" s="213"/>
      <c r="AY47" s="213"/>
      <c r="AZ47" s="197"/>
      <c r="BA47" s="166"/>
      <c r="BB47" s="197"/>
      <c r="BC47" s="204"/>
      <c r="BD47" s="167"/>
      <c r="BE47" s="213"/>
      <c r="BF47" s="213"/>
      <c r="BG47" s="253"/>
    </row>
    <row r="48" spans="1:59" ht="62.25" customHeight="1">
      <c r="A48" s="395">
        <v>18</v>
      </c>
      <c r="B48" s="397" t="s">
        <v>424</v>
      </c>
      <c r="C48" s="397" t="s">
        <v>406</v>
      </c>
      <c r="D48" s="397" t="s">
        <v>406</v>
      </c>
      <c r="E48" s="405" t="s">
        <v>391</v>
      </c>
      <c r="F48" s="199" t="s">
        <v>3</v>
      </c>
      <c r="G48" s="201" t="s">
        <v>521</v>
      </c>
      <c r="H48" s="402" t="s">
        <v>599</v>
      </c>
      <c r="I48" s="401" t="s">
        <v>431</v>
      </c>
      <c r="J48" s="282" t="s">
        <v>483</v>
      </c>
      <c r="K48" s="402" t="s">
        <v>254</v>
      </c>
      <c r="L48" s="401" t="s">
        <v>432</v>
      </c>
      <c r="M48" s="402" t="s">
        <v>260</v>
      </c>
      <c r="N48" s="406">
        <f>VLOOKUP(M48,'Datos Validacion'!$C$6:$D$10,2,0)</f>
        <v>0.4</v>
      </c>
      <c r="O48" s="405" t="s">
        <v>49</v>
      </c>
      <c r="P48" s="399">
        <f>VLOOKUP(O48,'Datos Validacion'!$E$6:$F$15,2,0)</f>
        <v>0.8</v>
      </c>
      <c r="Q48" s="400" t="s">
        <v>558</v>
      </c>
      <c r="R48" s="400" t="s">
        <v>228</v>
      </c>
      <c r="S48" s="187" t="s">
        <v>433</v>
      </c>
      <c r="T48" s="184" t="s">
        <v>274</v>
      </c>
      <c r="U48" s="282" t="s">
        <v>436</v>
      </c>
      <c r="V48" s="184" t="s">
        <v>276</v>
      </c>
      <c r="W48" s="184" t="s">
        <v>278</v>
      </c>
      <c r="X48" s="281">
        <f>VLOOKUP(W48,'Datos Validacion'!$K$6:$L$8,2,0)</f>
        <v>0.25</v>
      </c>
      <c r="Y48" s="282" t="s">
        <v>282</v>
      </c>
      <c r="Z48" s="281">
        <f>VLOOKUP(Y48,'Datos Validacion'!$M$6:$N$7,2,0)</f>
        <v>0.15</v>
      </c>
      <c r="AA48" s="184" t="s">
        <v>283</v>
      </c>
      <c r="AB48" s="180" t="s">
        <v>495</v>
      </c>
      <c r="AC48" s="190" t="s">
        <v>287</v>
      </c>
      <c r="AD48" s="183" t="s">
        <v>496</v>
      </c>
      <c r="AE48" s="186">
        <f t="shared" ref="AE48:AE50" si="74">+X48+Z48</f>
        <v>0.4</v>
      </c>
      <c r="AF48" s="279" t="str">
        <f t="shared" ref="AF48:AF50" si="75">IF(AG48&lt;=20%,"MUY BAJA",IF(AG48&lt;=40%,"BAJA",IF(AG48&lt;=60%,"MEDIA",IF(AG48&lt;=80%,"ALTA","MUY ALTA"))))</f>
        <v>BAJA</v>
      </c>
      <c r="AG48" s="279">
        <f t="shared" ref="AG48" si="76">IF(OR(W48="prevenir",W48="detectar"),(N48-(N48*AE48)), N48)</f>
        <v>0.24</v>
      </c>
      <c r="AH48" s="407" t="str">
        <f t="shared" ref="AH48" si="77">IF(AI48&lt;=20%,"LEVE",IF(AI48&lt;=40%,"MENOR",IF(AI48&lt;=60%,"MODERADO",IF(AI48&lt;=80%,"MAYOR","CATASTROFICO"))))</f>
        <v>MAYOR</v>
      </c>
      <c r="AI48" s="407">
        <f t="shared" ref="AI48" si="78">IF(W48="corregir",(P48-(P48*AE48)), P48)</f>
        <v>0.8</v>
      </c>
      <c r="AJ48" s="400" t="s">
        <v>269</v>
      </c>
      <c r="AK48" s="402" t="s">
        <v>186</v>
      </c>
      <c r="AL48" s="415" t="s">
        <v>464</v>
      </c>
      <c r="AM48" s="254"/>
      <c r="AN48" s="180"/>
      <c r="AO48" s="282"/>
      <c r="AP48" s="181"/>
      <c r="AQ48" s="204"/>
      <c r="AR48" s="204"/>
      <c r="AS48" s="197"/>
      <c r="AT48" s="166"/>
      <c r="AU48" s="197"/>
      <c r="AV48" s="204"/>
      <c r="AW48" s="167"/>
      <c r="AX48" s="213"/>
      <c r="AY48" s="213"/>
      <c r="AZ48" s="197"/>
      <c r="BA48" s="166"/>
      <c r="BB48" s="197"/>
      <c r="BC48" s="204"/>
      <c r="BD48" s="167"/>
      <c r="BE48" s="213"/>
      <c r="BF48" s="213"/>
      <c r="BG48" s="253"/>
    </row>
    <row r="49" spans="1:59" ht="40.5" customHeight="1">
      <c r="A49" s="396"/>
      <c r="B49" s="398"/>
      <c r="C49" s="398"/>
      <c r="D49" s="398"/>
      <c r="E49" s="405"/>
      <c r="F49" s="199" t="s">
        <v>3</v>
      </c>
      <c r="G49" s="201" t="s">
        <v>520</v>
      </c>
      <c r="H49" s="402"/>
      <c r="I49" s="401"/>
      <c r="J49" s="282" t="s">
        <v>483</v>
      </c>
      <c r="K49" s="402"/>
      <c r="L49" s="401"/>
      <c r="M49" s="402"/>
      <c r="N49" s="406"/>
      <c r="O49" s="405"/>
      <c r="P49" s="399"/>
      <c r="Q49" s="400"/>
      <c r="R49" s="400"/>
      <c r="S49" s="187" t="s">
        <v>435</v>
      </c>
      <c r="T49" s="184" t="s">
        <v>274</v>
      </c>
      <c r="U49" s="282" t="s">
        <v>436</v>
      </c>
      <c r="V49" s="184" t="s">
        <v>276</v>
      </c>
      <c r="W49" s="184" t="s">
        <v>278</v>
      </c>
      <c r="X49" s="189">
        <f>VLOOKUP(W49,'Datos Validacion'!$K$6:$L$8,2,0)</f>
        <v>0.25</v>
      </c>
      <c r="Y49" s="282" t="s">
        <v>282</v>
      </c>
      <c r="Z49" s="189">
        <f>VLOOKUP(Y49,'Datos Validacion'!$M$6:$N$7,2,0)</f>
        <v>0.15</v>
      </c>
      <c r="AA49" s="184" t="s">
        <v>283</v>
      </c>
      <c r="AB49" s="183" t="s">
        <v>497</v>
      </c>
      <c r="AC49" s="190" t="s">
        <v>287</v>
      </c>
      <c r="AD49" s="183" t="s">
        <v>367</v>
      </c>
      <c r="AE49" s="186">
        <f t="shared" si="74"/>
        <v>0.4</v>
      </c>
      <c r="AF49" s="279" t="str">
        <f t="shared" si="75"/>
        <v>MUY BAJA</v>
      </c>
      <c r="AG49" s="279">
        <f>+AG48-(AG48*AE49)</f>
        <v>0.14399999999999999</v>
      </c>
      <c r="AH49" s="407"/>
      <c r="AI49" s="407"/>
      <c r="AJ49" s="400"/>
      <c r="AK49" s="402"/>
      <c r="AL49" s="415"/>
      <c r="AM49" s="254"/>
      <c r="AN49" s="180"/>
      <c r="AO49" s="282"/>
      <c r="AP49" s="181"/>
      <c r="AQ49" s="204"/>
      <c r="AR49" s="204"/>
      <c r="AS49" s="197"/>
      <c r="AT49" s="166"/>
      <c r="AU49" s="197"/>
      <c r="AV49" s="204"/>
      <c r="AW49" s="167"/>
      <c r="AX49" s="213"/>
      <c r="AY49" s="213"/>
      <c r="AZ49" s="197"/>
      <c r="BA49" s="166"/>
      <c r="BB49" s="197"/>
      <c r="BC49" s="204"/>
      <c r="BD49" s="167"/>
      <c r="BE49" s="213"/>
      <c r="BF49" s="213"/>
      <c r="BG49" s="253"/>
    </row>
    <row r="50" spans="1:59" ht="59.25" customHeight="1" thickBot="1">
      <c r="A50" s="416"/>
      <c r="B50" s="417"/>
      <c r="C50" s="417"/>
      <c r="D50" s="417"/>
      <c r="E50" s="418"/>
      <c r="F50" s="241" t="s">
        <v>7</v>
      </c>
      <c r="G50" s="242" t="s">
        <v>519</v>
      </c>
      <c r="H50" s="419"/>
      <c r="I50" s="420"/>
      <c r="J50" s="283" t="s">
        <v>483</v>
      </c>
      <c r="K50" s="419"/>
      <c r="L50" s="420"/>
      <c r="M50" s="419"/>
      <c r="N50" s="424"/>
      <c r="O50" s="418"/>
      <c r="P50" s="425"/>
      <c r="Q50" s="422"/>
      <c r="R50" s="422"/>
      <c r="S50" s="243" t="s">
        <v>434</v>
      </c>
      <c r="T50" s="244" t="s">
        <v>274</v>
      </c>
      <c r="U50" s="283" t="s">
        <v>436</v>
      </c>
      <c r="V50" s="244" t="s">
        <v>276</v>
      </c>
      <c r="W50" s="244" t="s">
        <v>278</v>
      </c>
      <c r="X50" s="245">
        <f>VLOOKUP(W50,'Datos Validacion'!$K$6:$L$8,2,0)</f>
        <v>0.25</v>
      </c>
      <c r="Y50" s="283" t="s">
        <v>282</v>
      </c>
      <c r="Z50" s="245">
        <f>VLOOKUP(Y50,'Datos Validacion'!$M$6:$N$7,2,0)</f>
        <v>0.15</v>
      </c>
      <c r="AA50" s="244" t="s">
        <v>283</v>
      </c>
      <c r="AB50" s="246"/>
      <c r="AC50" s="247" t="s">
        <v>287</v>
      </c>
      <c r="AD50" s="246" t="s">
        <v>462</v>
      </c>
      <c r="AE50" s="248">
        <f t="shared" si="74"/>
        <v>0.4</v>
      </c>
      <c r="AF50" s="284" t="str">
        <f t="shared" si="75"/>
        <v>MUY BAJA</v>
      </c>
      <c r="AG50" s="284">
        <f>+AG49-(AG49*AE50)</f>
        <v>8.6399999999999991E-2</v>
      </c>
      <c r="AH50" s="421"/>
      <c r="AI50" s="421"/>
      <c r="AJ50" s="422"/>
      <c r="AK50" s="419"/>
      <c r="AL50" s="423"/>
      <c r="AM50" s="255"/>
      <c r="AN50" s="256"/>
      <c r="AO50" s="283"/>
      <c r="AP50" s="257"/>
      <c r="AQ50" s="258"/>
      <c r="AR50" s="258"/>
      <c r="AS50" s="259"/>
      <c r="AT50" s="260"/>
      <c r="AU50" s="259"/>
      <c r="AV50" s="258"/>
      <c r="AW50" s="261"/>
      <c r="AX50" s="262"/>
      <c r="AY50" s="262"/>
      <c r="AZ50" s="259"/>
      <c r="BA50" s="260"/>
      <c r="BB50" s="259"/>
      <c r="BC50" s="258"/>
      <c r="BD50" s="261"/>
      <c r="BE50" s="262"/>
      <c r="BF50" s="262"/>
      <c r="BG50" s="263"/>
    </row>
    <row r="51" spans="1:59" ht="15">
      <c r="AV51" s="69"/>
      <c r="AY51" s="156"/>
    </row>
    <row r="52" spans="1:59" ht="15.75" thickBot="1">
      <c r="AN52" s="4"/>
      <c r="AO52" s="4"/>
      <c r="AP52" s="4"/>
      <c r="AQ52" s="4"/>
      <c r="AR52" s="4"/>
      <c r="AS52" s="4"/>
      <c r="AV52" s="69"/>
      <c r="AY52" s="156"/>
    </row>
    <row r="53" spans="1:59" ht="15" thickBot="1">
      <c r="B53" s="463" t="s">
        <v>194</v>
      </c>
      <c r="C53" s="464"/>
      <c r="D53" s="464"/>
      <c r="E53" s="464"/>
      <c r="F53" s="464"/>
      <c r="G53" s="464"/>
      <c r="H53" s="464"/>
      <c r="I53" s="464"/>
      <c r="J53" s="464"/>
      <c r="K53" s="465"/>
      <c r="L53" s="168"/>
      <c r="M53" s="221"/>
      <c r="N53" s="169"/>
      <c r="O53" s="205"/>
      <c r="P53" s="220"/>
      <c r="Q53" s="221"/>
      <c r="AT53" s="4"/>
      <c r="AU53" s="4"/>
      <c r="AV53" s="68"/>
      <c r="AW53" s="4"/>
      <c r="AX53" s="4"/>
      <c r="AY53" s="157"/>
      <c r="AZ53" s="4"/>
      <c r="BA53" s="4"/>
      <c r="BB53" s="4"/>
      <c r="BC53" s="4"/>
    </row>
    <row r="54" spans="1:59" s="4" customFormat="1" ht="26.25" thickBot="1">
      <c r="B54" s="237" t="s">
        <v>191</v>
      </c>
      <c r="C54" s="232" t="s">
        <v>192</v>
      </c>
      <c r="D54" s="233" t="s">
        <v>193</v>
      </c>
      <c r="E54" s="234"/>
      <c r="F54" s="234"/>
      <c r="G54" s="235" t="s">
        <v>344</v>
      </c>
      <c r="H54" s="234"/>
      <c r="I54" s="236" t="s">
        <v>195</v>
      </c>
      <c r="J54" s="455" t="s">
        <v>216</v>
      </c>
      <c r="K54" s="456"/>
      <c r="N54" s="77"/>
      <c r="O54" s="68"/>
      <c r="P54" s="83"/>
      <c r="R54" s="68"/>
      <c r="X54" s="77"/>
      <c r="Z54" s="77"/>
      <c r="AC54" s="68"/>
      <c r="AD54" s="68"/>
      <c r="AF54" s="68"/>
      <c r="AM54" s="11"/>
      <c r="AN54" s="11"/>
      <c r="AO54" s="11"/>
      <c r="AP54" s="11"/>
      <c r="AQ54" s="11"/>
      <c r="AR54" s="11"/>
      <c r="AS54" s="11"/>
      <c r="AT54" s="11"/>
      <c r="AU54" s="11"/>
      <c r="AV54" s="69"/>
      <c r="AW54" s="11"/>
      <c r="AX54" s="11"/>
      <c r="AY54" s="156"/>
      <c r="AZ54" s="11"/>
      <c r="BA54" s="11"/>
      <c r="BB54" s="11"/>
      <c r="BC54" s="11"/>
    </row>
    <row r="55" spans="1:59" ht="39" customHeight="1">
      <c r="A55" s="36"/>
      <c r="B55" s="223">
        <v>1</v>
      </c>
      <c r="C55" s="176">
        <v>44025</v>
      </c>
      <c r="D55" s="466" t="s">
        <v>368</v>
      </c>
      <c r="E55" s="467"/>
      <c r="F55" s="468"/>
      <c r="G55" s="229" t="s">
        <v>528</v>
      </c>
      <c r="H55" s="230"/>
      <c r="I55" s="231" t="s">
        <v>529</v>
      </c>
      <c r="J55" s="457" t="s">
        <v>529</v>
      </c>
      <c r="K55" s="458"/>
      <c r="AV55" s="69"/>
      <c r="AY55" s="156"/>
    </row>
    <row r="56" spans="1:59" ht="33.75" customHeight="1">
      <c r="B56" s="223">
        <v>1</v>
      </c>
      <c r="C56" s="176">
        <v>44226</v>
      </c>
      <c r="D56" s="469" t="s">
        <v>527</v>
      </c>
      <c r="E56" s="470"/>
      <c r="F56" s="471"/>
      <c r="G56" s="153" t="s">
        <v>528</v>
      </c>
      <c r="H56" s="219"/>
      <c r="I56" s="222" t="s">
        <v>529</v>
      </c>
      <c r="J56" s="459" t="s">
        <v>529</v>
      </c>
      <c r="K56" s="460"/>
      <c r="AV56" s="69"/>
      <c r="AY56" s="156"/>
    </row>
    <row r="57" spans="1:59" ht="36.75" customHeight="1">
      <c r="B57" s="223">
        <v>2</v>
      </c>
      <c r="C57" s="176">
        <v>44561</v>
      </c>
      <c r="D57" s="469" t="s">
        <v>526</v>
      </c>
      <c r="E57" s="470"/>
      <c r="F57" s="471"/>
      <c r="G57" s="153" t="s">
        <v>528</v>
      </c>
      <c r="H57" s="219"/>
      <c r="I57" s="222" t="s">
        <v>529</v>
      </c>
      <c r="J57" s="459" t="s">
        <v>529</v>
      </c>
      <c r="K57" s="460"/>
      <c r="AV57" s="69"/>
      <c r="AY57" s="156"/>
    </row>
    <row r="58" spans="1:59" ht="48" customHeight="1" thickBot="1">
      <c r="B58" s="224">
        <v>2</v>
      </c>
      <c r="C58" s="225">
        <v>44592</v>
      </c>
      <c r="D58" s="472" t="s">
        <v>591</v>
      </c>
      <c r="E58" s="473"/>
      <c r="F58" s="474"/>
      <c r="G58" s="226" t="s">
        <v>528</v>
      </c>
      <c r="H58" s="227"/>
      <c r="I58" s="228" t="s">
        <v>529</v>
      </c>
      <c r="J58" s="461" t="s">
        <v>529</v>
      </c>
      <c r="K58" s="462"/>
      <c r="AV58" s="69"/>
      <c r="AY58" s="156"/>
    </row>
  </sheetData>
  <sheetProtection formatCells="0" insertRows="0" deleteRows="0"/>
  <mergeCells count="411">
    <mergeCell ref="W8:AJ8"/>
    <mergeCell ref="J54:K54"/>
    <mergeCell ref="J55:K55"/>
    <mergeCell ref="J56:K56"/>
    <mergeCell ref="J57:K57"/>
    <mergeCell ref="J58:K58"/>
    <mergeCell ref="B53:K53"/>
    <mergeCell ref="D55:F55"/>
    <mergeCell ref="D56:F56"/>
    <mergeCell ref="D57:F57"/>
    <mergeCell ref="D58:F58"/>
    <mergeCell ref="M32:M33"/>
    <mergeCell ref="N32:N33"/>
    <mergeCell ref="O32:O33"/>
    <mergeCell ref="P32:P33"/>
    <mergeCell ref="Q32:Q33"/>
    <mergeCell ref="R32:R33"/>
    <mergeCell ref="AH22:AH23"/>
    <mergeCell ref="BA10:BG10"/>
    <mergeCell ref="BA11:BA12"/>
    <mergeCell ref="BB11:BB12"/>
    <mergeCell ref="BC11:BC12"/>
    <mergeCell ref="BD11:BD12"/>
    <mergeCell ref="BE11:BG11"/>
    <mergeCell ref="BE2:BF2"/>
    <mergeCell ref="BE3:BF3"/>
    <mergeCell ref="BE4:BF4"/>
    <mergeCell ref="C2:BD3"/>
    <mergeCell ref="C4:BD4"/>
    <mergeCell ref="J11:J12"/>
    <mergeCell ref="W11:X11"/>
    <mergeCell ref="Y11:Z11"/>
    <mergeCell ref="T11:U11"/>
    <mergeCell ref="V11:V12"/>
    <mergeCell ref="AV11:AV12"/>
    <mergeCell ref="AW11:AW12"/>
    <mergeCell ref="AX11:AZ11"/>
    <mergeCell ref="W12:X12"/>
    <mergeCell ref="Y12:Z12"/>
    <mergeCell ref="A5:AZ5"/>
    <mergeCell ref="G8:H8"/>
    <mergeCell ref="AH36:AH37"/>
    <mergeCell ref="AI36:AI37"/>
    <mergeCell ref="AK29:AK31"/>
    <mergeCell ref="AL29:AL31"/>
    <mergeCell ref="M29:M31"/>
    <mergeCell ref="N29:N31"/>
    <mergeCell ref="O29:O31"/>
    <mergeCell ref="P29:P31"/>
    <mergeCell ref="Q29:Q31"/>
    <mergeCell ref="R29:R31"/>
    <mergeCell ref="AK34:AK35"/>
    <mergeCell ref="O36:O37"/>
    <mergeCell ref="AL34:AL35"/>
    <mergeCell ref="J20:J21"/>
    <mergeCell ref="J24:J25"/>
    <mergeCell ref="AH13:AH14"/>
    <mergeCell ref="AI13:AI14"/>
    <mergeCell ref="AJ13:AJ14"/>
    <mergeCell ref="AK13:AK14"/>
    <mergeCell ref="AL13:AL14"/>
    <mergeCell ref="AH24:AH25"/>
    <mergeCell ref="AI24:AI25"/>
    <mergeCell ref="AJ24:AJ25"/>
    <mergeCell ref="AJ20:AJ21"/>
    <mergeCell ref="AK20:AK21"/>
    <mergeCell ref="AL20:AL21"/>
    <mergeCell ref="AH20:AH21"/>
    <mergeCell ref="P20:P21"/>
    <mergeCell ref="Q20:Q21"/>
    <mergeCell ref="R20:R21"/>
    <mergeCell ref="AL18:AL19"/>
    <mergeCell ref="AH18:AH19"/>
    <mergeCell ref="AI18:AI19"/>
    <mergeCell ref="AJ18:AJ19"/>
    <mergeCell ref="AK18:AK19"/>
    <mergeCell ref="P22:P23"/>
    <mergeCell ref="N13:N14"/>
    <mergeCell ref="AL46:AL47"/>
    <mergeCell ref="AK43:AK45"/>
    <mergeCell ref="AL43:AL45"/>
    <mergeCell ref="P43:P45"/>
    <mergeCell ref="Q43:Q45"/>
    <mergeCell ref="R43:R45"/>
    <mergeCell ref="AH43:AH45"/>
    <mergeCell ref="AI43:AI45"/>
    <mergeCell ref="AJ43:AJ45"/>
    <mergeCell ref="M43:M45"/>
    <mergeCell ref="N43:N45"/>
    <mergeCell ref="O43:O45"/>
    <mergeCell ref="C13:C14"/>
    <mergeCell ref="B13:B14"/>
    <mergeCell ref="A13:A14"/>
    <mergeCell ref="I13:I14"/>
    <mergeCell ref="H13:H14"/>
    <mergeCell ref="L13:L14"/>
    <mergeCell ref="G38:G39"/>
    <mergeCell ref="J38:J39"/>
    <mergeCell ref="F13:F14"/>
    <mergeCell ref="E13:E14"/>
    <mergeCell ref="D13:D14"/>
    <mergeCell ref="C34:C35"/>
    <mergeCell ref="D34:D35"/>
    <mergeCell ref="E34:E35"/>
    <mergeCell ref="H34:H35"/>
    <mergeCell ref="A29:A31"/>
    <mergeCell ref="B29:B31"/>
    <mergeCell ref="C29:C31"/>
    <mergeCell ref="D29:D31"/>
    <mergeCell ref="E29:E31"/>
    <mergeCell ref="J26:J27"/>
    <mergeCell ref="AJ48:AJ50"/>
    <mergeCell ref="AK48:AK50"/>
    <mergeCell ref="AL48:AL50"/>
    <mergeCell ref="L48:L50"/>
    <mergeCell ref="M48:M50"/>
    <mergeCell ref="N48:N50"/>
    <mergeCell ref="O48:O50"/>
    <mergeCell ref="P48:P50"/>
    <mergeCell ref="Q48:Q50"/>
    <mergeCell ref="R48:R50"/>
    <mergeCell ref="AH48:AH50"/>
    <mergeCell ref="A48:A50"/>
    <mergeCell ref="B48:B50"/>
    <mergeCell ref="C48:C50"/>
    <mergeCell ref="D48:D50"/>
    <mergeCell ref="E48:E50"/>
    <mergeCell ref="H48:H50"/>
    <mergeCell ref="I48:I50"/>
    <mergeCell ref="K48:K50"/>
    <mergeCell ref="AK46:AK47"/>
    <mergeCell ref="P46:P47"/>
    <mergeCell ref="Q46:Q47"/>
    <mergeCell ref="R46:R47"/>
    <mergeCell ref="AH46:AH47"/>
    <mergeCell ref="AI46:AI47"/>
    <mergeCell ref="AJ46:AJ47"/>
    <mergeCell ref="A46:A47"/>
    <mergeCell ref="B46:B47"/>
    <mergeCell ref="C46:C47"/>
    <mergeCell ref="D46:D47"/>
    <mergeCell ref="E46:E47"/>
    <mergeCell ref="M46:M47"/>
    <mergeCell ref="N46:N47"/>
    <mergeCell ref="O46:O47"/>
    <mergeCell ref="AI48:AI50"/>
    <mergeCell ref="A43:A45"/>
    <mergeCell ref="B43:B45"/>
    <mergeCell ref="C43:C45"/>
    <mergeCell ref="D43:D45"/>
    <mergeCell ref="E43:E45"/>
    <mergeCell ref="H43:H45"/>
    <mergeCell ref="AK40:AK42"/>
    <mergeCell ref="AL40:AL42"/>
    <mergeCell ref="L40:L42"/>
    <mergeCell ref="M40:M42"/>
    <mergeCell ref="N40:N42"/>
    <mergeCell ref="O40:O42"/>
    <mergeCell ref="P40:P42"/>
    <mergeCell ref="Q40:Q42"/>
    <mergeCell ref="R40:R42"/>
    <mergeCell ref="AH40:AH42"/>
    <mergeCell ref="AI40:AI42"/>
    <mergeCell ref="AJ40:AJ42"/>
    <mergeCell ref="A40:A42"/>
    <mergeCell ref="B40:B42"/>
    <mergeCell ref="C40:C42"/>
    <mergeCell ref="D40:D42"/>
    <mergeCell ref="E40:E42"/>
    <mergeCell ref="H40:H42"/>
    <mergeCell ref="A38:A39"/>
    <mergeCell ref="B38:B39"/>
    <mergeCell ref="A36:A37"/>
    <mergeCell ref="B36:B37"/>
    <mergeCell ref="C36:C37"/>
    <mergeCell ref="D36:D37"/>
    <mergeCell ref="E36:E37"/>
    <mergeCell ref="AK38:AK39"/>
    <mergeCell ref="AL38:AL39"/>
    <mergeCell ref="Q38:Q39"/>
    <mergeCell ref="R38:R39"/>
    <mergeCell ref="AH38:AH39"/>
    <mergeCell ref="AI38:AI39"/>
    <mergeCell ref="AJ38:AJ39"/>
    <mergeCell ref="P36:P37"/>
    <mergeCell ref="Q36:Q37"/>
    <mergeCell ref="R36:R37"/>
    <mergeCell ref="AJ36:AJ37"/>
    <mergeCell ref="AK36:AK37"/>
    <mergeCell ref="AL36:AL37"/>
    <mergeCell ref="I36:I37"/>
    <mergeCell ref="L36:L37"/>
    <mergeCell ref="M36:M37"/>
    <mergeCell ref="N36:N37"/>
    <mergeCell ref="E32:E33"/>
    <mergeCell ref="H36:H37"/>
    <mergeCell ref="C38:C39"/>
    <mergeCell ref="D38:D39"/>
    <mergeCell ref="E38:E39"/>
    <mergeCell ref="H38:H39"/>
    <mergeCell ref="AI26:AI27"/>
    <mergeCell ref="AH29:AH31"/>
    <mergeCell ref="AI29:AI31"/>
    <mergeCell ref="M34:M35"/>
    <mergeCell ref="N34:N35"/>
    <mergeCell ref="O34:O35"/>
    <mergeCell ref="AH34:AH35"/>
    <mergeCell ref="AI34:AI35"/>
    <mergeCell ref="P38:P39"/>
    <mergeCell ref="I38:I39"/>
    <mergeCell ref="K38:K39"/>
    <mergeCell ref="L38:L39"/>
    <mergeCell ref="M38:M39"/>
    <mergeCell ref="N38:N39"/>
    <mergeCell ref="O38:O39"/>
    <mergeCell ref="J34:J35"/>
    <mergeCell ref="K36:K37"/>
    <mergeCell ref="J36:J37"/>
    <mergeCell ref="AK22:AK23"/>
    <mergeCell ref="AL24:AL25"/>
    <mergeCell ref="Q24:Q25"/>
    <mergeCell ref="R24:R25"/>
    <mergeCell ref="AL22:AL23"/>
    <mergeCell ref="Q22:Q23"/>
    <mergeCell ref="R22:R23"/>
    <mergeCell ref="A34:A35"/>
    <mergeCell ref="B34:B35"/>
    <mergeCell ref="H29:H31"/>
    <mergeCell ref="I29:I31"/>
    <mergeCell ref="K29:K31"/>
    <mergeCell ref="P34:P35"/>
    <mergeCell ref="Q34:Q35"/>
    <mergeCell ref="R34:R35"/>
    <mergeCell ref="I34:I35"/>
    <mergeCell ref="K34:K35"/>
    <mergeCell ref="L34:L35"/>
    <mergeCell ref="I32:I33"/>
    <mergeCell ref="A32:A33"/>
    <mergeCell ref="H32:H33"/>
    <mergeCell ref="B32:B33"/>
    <mergeCell ref="C32:C33"/>
    <mergeCell ref="D32:D33"/>
    <mergeCell ref="AK32:AK33"/>
    <mergeCell ref="AL32:AL33"/>
    <mergeCell ref="P26:P27"/>
    <mergeCell ref="Q26:Q27"/>
    <mergeCell ref="R26:R27"/>
    <mergeCell ref="AH26:AH27"/>
    <mergeCell ref="O24:O25"/>
    <mergeCell ref="P24:P25"/>
    <mergeCell ref="H26:H27"/>
    <mergeCell ref="I26:I27"/>
    <mergeCell ref="K26:K27"/>
    <mergeCell ref="L26:L27"/>
    <mergeCell ref="M26:M27"/>
    <mergeCell ref="N26:N27"/>
    <mergeCell ref="O26:O27"/>
    <mergeCell ref="AH32:AH33"/>
    <mergeCell ref="AI32:AI33"/>
    <mergeCell ref="AJ32:AJ33"/>
    <mergeCell ref="AJ29:AJ31"/>
    <mergeCell ref="AJ26:AJ27"/>
    <mergeCell ref="L29:L31"/>
    <mergeCell ref="AK26:AK27"/>
    <mergeCell ref="AL26:AL27"/>
    <mergeCell ref="AK24:AK25"/>
    <mergeCell ref="A26:A27"/>
    <mergeCell ref="B26:B27"/>
    <mergeCell ref="C26:C27"/>
    <mergeCell ref="D26:D27"/>
    <mergeCell ref="E26:E27"/>
    <mergeCell ref="M24:M25"/>
    <mergeCell ref="N24:N25"/>
    <mergeCell ref="A24:A25"/>
    <mergeCell ref="B24:B25"/>
    <mergeCell ref="C24:C25"/>
    <mergeCell ref="D24:D25"/>
    <mergeCell ref="E24:E25"/>
    <mergeCell ref="H24:H25"/>
    <mergeCell ref="I24:I25"/>
    <mergeCell ref="K24:K25"/>
    <mergeCell ref="L24:L25"/>
    <mergeCell ref="A22:A23"/>
    <mergeCell ref="B22:B23"/>
    <mergeCell ref="C22:C23"/>
    <mergeCell ref="D22:D23"/>
    <mergeCell ref="E22:E23"/>
    <mergeCell ref="H22:H23"/>
    <mergeCell ref="I22:I23"/>
    <mergeCell ref="N20:N21"/>
    <mergeCell ref="O20:O21"/>
    <mergeCell ref="K22:K23"/>
    <mergeCell ref="L22:L23"/>
    <mergeCell ref="M22:M23"/>
    <mergeCell ref="N22:N23"/>
    <mergeCell ref="O22:O23"/>
    <mergeCell ref="A20:A21"/>
    <mergeCell ref="B20:B21"/>
    <mergeCell ref="C20:C21"/>
    <mergeCell ref="D20:D21"/>
    <mergeCell ref="E20:E21"/>
    <mergeCell ref="H20:H21"/>
    <mergeCell ref="K20:K21"/>
    <mergeCell ref="L20:L21"/>
    <mergeCell ref="M20:M21"/>
    <mergeCell ref="I20:I21"/>
    <mergeCell ref="A18:A19"/>
    <mergeCell ref="B18:B19"/>
    <mergeCell ref="C18:C19"/>
    <mergeCell ref="D18:D19"/>
    <mergeCell ref="E18:E19"/>
    <mergeCell ref="H18:H19"/>
    <mergeCell ref="I18:I19"/>
    <mergeCell ref="O15:O16"/>
    <mergeCell ref="P15:P16"/>
    <mergeCell ref="H15:H16"/>
    <mergeCell ref="I15:I16"/>
    <mergeCell ref="K15:K16"/>
    <mergeCell ref="L15:L16"/>
    <mergeCell ref="M15:M16"/>
    <mergeCell ref="N15:N16"/>
    <mergeCell ref="A15:A16"/>
    <mergeCell ref="B15:B16"/>
    <mergeCell ref="P18:P19"/>
    <mergeCell ref="J15:J16"/>
    <mergeCell ref="A1:D1"/>
    <mergeCell ref="E1:M1"/>
    <mergeCell ref="N1:Q1"/>
    <mergeCell ref="AG1:AH1"/>
    <mergeCell ref="A2:B4"/>
    <mergeCell ref="AT10:AZ10"/>
    <mergeCell ref="A11:B11"/>
    <mergeCell ref="C11:C12"/>
    <mergeCell ref="D11:D12"/>
    <mergeCell ref="E11:E12"/>
    <mergeCell ref="F11:F12"/>
    <mergeCell ref="G11:G12"/>
    <mergeCell ref="H11:H12"/>
    <mergeCell ref="I11:I12"/>
    <mergeCell ref="K11:K12"/>
    <mergeCell ref="A10:L10"/>
    <mergeCell ref="M10:R10"/>
    <mergeCell ref="S10:AE10"/>
    <mergeCell ref="AF10:AK10"/>
    <mergeCell ref="AL10:AL12"/>
    <mergeCell ref="AM10:AS10"/>
    <mergeCell ref="L11:L12"/>
    <mergeCell ref="M11:M12"/>
    <mergeCell ref="AN11:AN12"/>
    <mergeCell ref="AU11:AU12"/>
    <mergeCell ref="AG11:AG12"/>
    <mergeCell ref="AH11:AH12"/>
    <mergeCell ref="AI11:AI12"/>
    <mergeCell ref="AJ11:AJ12"/>
    <mergeCell ref="AK11:AK12"/>
    <mergeCell ref="AM11:AM12"/>
    <mergeCell ref="N11:N12"/>
    <mergeCell ref="O11:O12"/>
    <mergeCell ref="AA11:AB11"/>
    <mergeCell ref="AC11:AD11"/>
    <mergeCell ref="AE11:AE12"/>
    <mergeCell ref="AF11:AF12"/>
    <mergeCell ref="P11:P12"/>
    <mergeCell ref="Q11:Q12"/>
    <mergeCell ref="R11:R12"/>
    <mergeCell ref="S11:S12"/>
    <mergeCell ref="F18:F19"/>
    <mergeCell ref="J18:J19"/>
    <mergeCell ref="C15:C16"/>
    <mergeCell ref="D15:D16"/>
    <mergeCell ref="E15:E16"/>
    <mergeCell ref="AO11:AO12"/>
    <mergeCell ref="AP11:AP12"/>
    <mergeCell ref="AQ11:AS11"/>
    <mergeCell ref="AT11:AT12"/>
    <mergeCell ref="AK15:AK16"/>
    <mergeCell ref="AL15:AL16"/>
    <mergeCell ref="Q15:Q16"/>
    <mergeCell ref="R15:R16"/>
    <mergeCell ref="AH15:AH16"/>
    <mergeCell ref="AI15:AI16"/>
    <mergeCell ref="Q18:Q19"/>
    <mergeCell ref="M13:M14"/>
    <mergeCell ref="R13:R14"/>
    <mergeCell ref="Q13:Q14"/>
    <mergeCell ref="P13:P14"/>
    <mergeCell ref="O13:O14"/>
    <mergeCell ref="AJ15:AJ16"/>
    <mergeCell ref="R18:R19"/>
    <mergeCell ref="K18:K19"/>
    <mergeCell ref="L18:L19"/>
    <mergeCell ref="M18:M19"/>
    <mergeCell ref="N18:N19"/>
    <mergeCell ref="O18:O19"/>
    <mergeCell ref="H46:H47"/>
    <mergeCell ref="G13:G14"/>
    <mergeCell ref="J13:J14"/>
    <mergeCell ref="K13:K14"/>
    <mergeCell ref="AI20:AI21"/>
    <mergeCell ref="AI22:AI23"/>
    <mergeCell ref="AJ22:AJ23"/>
    <mergeCell ref="AJ34:AJ35"/>
    <mergeCell ref="I40:I42"/>
    <mergeCell ref="K40:K42"/>
    <mergeCell ref="I46:I47"/>
    <mergeCell ref="K46:K47"/>
    <mergeCell ref="J46:J47"/>
    <mergeCell ref="L46:L47"/>
    <mergeCell ref="I43:I45"/>
    <mergeCell ref="K43:K45"/>
    <mergeCell ref="L43:L45"/>
  </mergeCells>
  <conditionalFormatting sqref="M22">
    <cfRule type="cellIs" dxfId="2118" priority="2912" operator="equal">
      <formula>"ALTA"</formula>
    </cfRule>
    <cfRule type="cellIs" dxfId="2117" priority="2913" operator="equal">
      <formula>"MUY ALTA"</formula>
    </cfRule>
    <cfRule type="cellIs" dxfId="2116" priority="2914" operator="equal">
      <formula>"MEDIA"</formula>
    </cfRule>
    <cfRule type="cellIs" dxfId="2115" priority="2915" operator="equal">
      <formula>"BAJA"</formula>
    </cfRule>
    <cfRule type="cellIs" dxfId="2114" priority="2916" operator="equal">
      <formula>"MUY BAJA"</formula>
    </cfRule>
  </conditionalFormatting>
  <conditionalFormatting sqref="O22">
    <cfRule type="cellIs" dxfId="2113" priority="2904" operator="equal">
      <formula>"CATASTRÓFICO (RC-F)"</formula>
    </cfRule>
    <cfRule type="cellIs" dxfId="2112" priority="2905" operator="equal">
      <formula>"MAYOR (RC-F)"</formula>
    </cfRule>
    <cfRule type="cellIs" dxfId="2111" priority="2906" operator="equal">
      <formula>"MODERADO (RC-F)"</formula>
    </cfRule>
    <cfRule type="cellIs" dxfId="2110" priority="2907" operator="equal">
      <formula>"CATASTRÓFICO"</formula>
    </cfRule>
    <cfRule type="cellIs" dxfId="2109" priority="2908" operator="equal">
      <formula>"MAYOR"</formula>
    </cfRule>
    <cfRule type="cellIs" dxfId="2108" priority="2909" operator="equal">
      <formula>"MODERADO"</formula>
    </cfRule>
    <cfRule type="cellIs" dxfId="2107" priority="2910" operator="equal">
      <formula>"MENOR"</formula>
    </cfRule>
    <cfRule type="cellIs" dxfId="2106" priority="2911" operator="equal">
      <formula>"LEVE"</formula>
    </cfRule>
  </conditionalFormatting>
  <conditionalFormatting sqref="R22">
    <cfRule type="cellIs" dxfId="2105" priority="2897" operator="equal">
      <formula>"EXTREMO (RC/F)"</formula>
    </cfRule>
    <cfRule type="cellIs" dxfId="2104" priority="2898" operator="equal">
      <formula>"ALTO (RC/F)"</formula>
    </cfRule>
    <cfRule type="cellIs" dxfId="2103" priority="2899" operator="equal">
      <formula>"MODERADO (RC/F)"</formula>
    </cfRule>
    <cfRule type="cellIs" dxfId="2102" priority="2900" operator="equal">
      <formula>"EXTREMO"</formula>
    </cfRule>
    <cfRule type="cellIs" dxfId="2101" priority="2901" operator="equal">
      <formula>"ALTO"</formula>
    </cfRule>
    <cfRule type="cellIs" dxfId="2100" priority="2902" operator="equal">
      <formula>"MODERADO"</formula>
    </cfRule>
    <cfRule type="cellIs" dxfId="2099" priority="2903" operator="equal">
      <formula>"BAJO"</formula>
    </cfRule>
  </conditionalFormatting>
  <conditionalFormatting sqref="R22">
    <cfRule type="cellIs" dxfId="2098" priority="2917" operator="equal">
      <formula>#REF!</formula>
    </cfRule>
    <cfRule type="cellIs" dxfId="2097" priority="2919" operator="equal">
      <formula>#REF!</formula>
    </cfRule>
    <cfRule type="cellIs" dxfId="2096" priority="2920" operator="equal">
      <formula>#REF!</formula>
    </cfRule>
    <cfRule type="cellIs" dxfId="2095" priority="2921" operator="equal">
      <formula>#REF!</formula>
    </cfRule>
    <cfRule type="cellIs" dxfId="2094" priority="2922" operator="equal">
      <formula>#REF!</formula>
    </cfRule>
    <cfRule type="cellIs" dxfId="2093" priority="2923" operator="equal">
      <formula>#REF!</formula>
    </cfRule>
    <cfRule type="cellIs" dxfId="2092" priority="2924" operator="equal">
      <formula>#REF!</formula>
    </cfRule>
    <cfRule type="cellIs" dxfId="2091" priority="2925" operator="equal">
      <formula>#REF!</formula>
    </cfRule>
    <cfRule type="cellIs" dxfId="2090" priority="2926" operator="equal">
      <formula>#REF!</formula>
    </cfRule>
    <cfRule type="cellIs" dxfId="2089" priority="2927" operator="equal">
      <formula>#REF!</formula>
    </cfRule>
    <cfRule type="cellIs" dxfId="2088" priority="2928" operator="equal">
      <formula>#REF!</formula>
    </cfRule>
    <cfRule type="cellIs" dxfId="2087" priority="2929" operator="equal">
      <formula>#REF!</formula>
    </cfRule>
    <cfRule type="cellIs" dxfId="2086" priority="2930" operator="equal">
      <formula>#REF!</formula>
    </cfRule>
    <cfRule type="cellIs" dxfId="2085" priority="2931" operator="equal">
      <formula>#REF!</formula>
    </cfRule>
    <cfRule type="cellIs" dxfId="2084" priority="2932" operator="equal">
      <formula>#REF!</formula>
    </cfRule>
    <cfRule type="cellIs" dxfId="2083" priority="2933" operator="equal">
      <formula>#REF!</formula>
    </cfRule>
    <cfRule type="cellIs" dxfId="2082" priority="2934" operator="equal">
      <formula>#REF!</formula>
    </cfRule>
    <cfRule type="cellIs" dxfId="2081" priority="2935" operator="equal">
      <formula>#REF!</formula>
    </cfRule>
    <cfRule type="cellIs" dxfId="2080" priority="2936" operator="equal">
      <formula>#REF!</formula>
    </cfRule>
    <cfRule type="cellIs" dxfId="2079" priority="2937" operator="equal">
      <formula>#REF!</formula>
    </cfRule>
    <cfRule type="cellIs" dxfId="2078" priority="2938" operator="equal">
      <formula>#REF!</formula>
    </cfRule>
    <cfRule type="cellIs" dxfId="2077" priority="2939" operator="equal">
      <formula>#REF!</formula>
    </cfRule>
    <cfRule type="cellIs" dxfId="2076" priority="2940" operator="equal">
      <formula>#REF!</formula>
    </cfRule>
    <cfRule type="cellIs" dxfId="2075" priority="2941" operator="equal">
      <formula>#REF!</formula>
    </cfRule>
    <cfRule type="cellIs" dxfId="2074" priority="2942" operator="equal">
      <formula>#REF!</formula>
    </cfRule>
    <cfRule type="cellIs" dxfId="2073" priority="2943" operator="equal">
      <formula>#REF!</formula>
    </cfRule>
    <cfRule type="cellIs" dxfId="2072" priority="2944" operator="equal">
      <formula>#REF!</formula>
    </cfRule>
    <cfRule type="cellIs" dxfId="2071" priority="2945" operator="equal">
      <formula>#REF!</formula>
    </cfRule>
    <cfRule type="cellIs" dxfId="2070" priority="2946" operator="equal">
      <formula>#REF!</formula>
    </cfRule>
    <cfRule type="cellIs" dxfId="2069" priority="2947" operator="equal">
      <formula>#REF!</formula>
    </cfRule>
    <cfRule type="cellIs" dxfId="2068" priority="2948" operator="equal">
      <formula>#REF!</formula>
    </cfRule>
    <cfRule type="cellIs" dxfId="2067" priority="2949" operator="equal">
      <formula>#REF!</formula>
    </cfRule>
    <cfRule type="cellIs" dxfId="2066" priority="2950" operator="equal">
      <formula>#REF!</formula>
    </cfRule>
    <cfRule type="cellIs" dxfId="2065" priority="2951" operator="equal">
      <formula>#REF!</formula>
    </cfRule>
    <cfRule type="cellIs" dxfId="2064" priority="2952" operator="equal">
      <formula>#REF!</formula>
    </cfRule>
    <cfRule type="cellIs" dxfId="2063" priority="2953" operator="equal">
      <formula>#REF!</formula>
    </cfRule>
    <cfRule type="cellIs" dxfId="2062" priority="2954" operator="equal">
      <formula>#REF!</formula>
    </cfRule>
  </conditionalFormatting>
  <conditionalFormatting sqref="O22">
    <cfRule type="cellIs" dxfId="2061" priority="2918" operator="equal">
      <formula>#REF!</formula>
    </cfRule>
  </conditionalFormatting>
  <conditionalFormatting sqref="R24">
    <cfRule type="cellIs" dxfId="2060" priority="2859" operator="equal">
      <formula>#REF!</formula>
    </cfRule>
    <cfRule type="cellIs" dxfId="2059" priority="2861" operator="equal">
      <formula>#REF!</formula>
    </cfRule>
    <cfRule type="cellIs" dxfId="2058" priority="2862" operator="equal">
      <formula>#REF!</formula>
    </cfRule>
    <cfRule type="cellIs" dxfId="2057" priority="2863" operator="equal">
      <formula>#REF!</formula>
    </cfRule>
    <cfRule type="cellIs" dxfId="2056" priority="2864" operator="equal">
      <formula>#REF!</formula>
    </cfRule>
    <cfRule type="cellIs" dxfId="2055" priority="2865" operator="equal">
      <formula>#REF!</formula>
    </cfRule>
    <cfRule type="cellIs" dxfId="2054" priority="2866" operator="equal">
      <formula>#REF!</formula>
    </cfRule>
    <cfRule type="cellIs" dxfId="2053" priority="2867" operator="equal">
      <formula>#REF!</formula>
    </cfRule>
    <cfRule type="cellIs" dxfId="2052" priority="2868" operator="equal">
      <formula>#REF!</formula>
    </cfRule>
    <cfRule type="cellIs" dxfId="2051" priority="2869" operator="equal">
      <formula>#REF!</formula>
    </cfRule>
    <cfRule type="cellIs" dxfId="2050" priority="2870" operator="equal">
      <formula>#REF!</formula>
    </cfRule>
    <cfRule type="cellIs" dxfId="2049" priority="2871" operator="equal">
      <formula>#REF!</formula>
    </cfRule>
    <cfRule type="cellIs" dxfId="2048" priority="2872" operator="equal">
      <formula>#REF!</formula>
    </cfRule>
    <cfRule type="cellIs" dxfId="2047" priority="2873" operator="equal">
      <formula>#REF!</formula>
    </cfRule>
    <cfRule type="cellIs" dxfId="2046" priority="2874" operator="equal">
      <formula>#REF!</formula>
    </cfRule>
    <cfRule type="cellIs" dxfId="2045" priority="2875" operator="equal">
      <formula>#REF!</formula>
    </cfRule>
    <cfRule type="cellIs" dxfId="2044" priority="2876" operator="equal">
      <formula>#REF!</formula>
    </cfRule>
    <cfRule type="cellIs" dxfId="2043" priority="2877" operator="equal">
      <formula>#REF!</formula>
    </cfRule>
    <cfRule type="cellIs" dxfId="2042" priority="2878" operator="equal">
      <formula>#REF!</formula>
    </cfRule>
    <cfRule type="cellIs" dxfId="2041" priority="2879" operator="equal">
      <formula>#REF!</formula>
    </cfRule>
    <cfRule type="cellIs" dxfId="2040" priority="2880" operator="equal">
      <formula>#REF!</formula>
    </cfRule>
    <cfRule type="cellIs" dxfId="2039" priority="2881" operator="equal">
      <formula>#REF!</formula>
    </cfRule>
    <cfRule type="cellIs" dxfId="2038" priority="2882" operator="equal">
      <formula>#REF!</formula>
    </cfRule>
    <cfRule type="cellIs" dxfId="2037" priority="2883" operator="equal">
      <formula>#REF!</formula>
    </cfRule>
    <cfRule type="cellIs" dxfId="2036" priority="2884" operator="equal">
      <formula>#REF!</formula>
    </cfRule>
    <cfRule type="cellIs" dxfId="2035" priority="2885" operator="equal">
      <formula>#REF!</formula>
    </cfRule>
    <cfRule type="cellIs" dxfId="2034" priority="2886" operator="equal">
      <formula>#REF!</formula>
    </cfRule>
    <cfRule type="cellIs" dxfId="2033" priority="2887" operator="equal">
      <formula>#REF!</formula>
    </cfRule>
    <cfRule type="cellIs" dxfId="2032" priority="2888" operator="equal">
      <formula>#REF!</formula>
    </cfRule>
    <cfRule type="cellIs" dxfId="2031" priority="2889" operator="equal">
      <formula>#REF!</formula>
    </cfRule>
    <cfRule type="cellIs" dxfId="2030" priority="2890" operator="equal">
      <formula>#REF!</formula>
    </cfRule>
    <cfRule type="cellIs" dxfId="2029" priority="2891" operator="equal">
      <formula>#REF!</formula>
    </cfRule>
    <cfRule type="cellIs" dxfId="2028" priority="2892" operator="equal">
      <formula>#REF!</formula>
    </cfRule>
    <cfRule type="cellIs" dxfId="2027" priority="2893" operator="equal">
      <formula>#REF!</formula>
    </cfRule>
    <cfRule type="cellIs" dxfId="2026" priority="2894" operator="equal">
      <formula>#REF!</formula>
    </cfRule>
    <cfRule type="cellIs" dxfId="2025" priority="2895" operator="equal">
      <formula>#REF!</formula>
    </cfRule>
    <cfRule type="cellIs" dxfId="2024" priority="2896" operator="equal">
      <formula>#REF!</formula>
    </cfRule>
  </conditionalFormatting>
  <conditionalFormatting sqref="O24">
    <cfRule type="cellIs" dxfId="2023" priority="2860" operator="equal">
      <formula>#REF!</formula>
    </cfRule>
  </conditionalFormatting>
  <conditionalFormatting sqref="M24">
    <cfRule type="cellIs" dxfId="2022" priority="2854" operator="equal">
      <formula>"ALTA"</formula>
    </cfRule>
    <cfRule type="cellIs" dxfId="2021" priority="2855" operator="equal">
      <formula>"MUY ALTA"</formula>
    </cfRule>
    <cfRule type="cellIs" dxfId="2020" priority="2856" operator="equal">
      <formula>"MEDIA"</formula>
    </cfRule>
    <cfRule type="cellIs" dxfId="2019" priority="2857" operator="equal">
      <formula>"BAJA"</formula>
    </cfRule>
    <cfRule type="cellIs" dxfId="2018" priority="2858" operator="equal">
      <formula>"MUY BAJA"</formula>
    </cfRule>
  </conditionalFormatting>
  <conditionalFormatting sqref="O24">
    <cfRule type="cellIs" dxfId="2017" priority="2846" operator="equal">
      <formula>"CATASTRÓFICO (RC-F)"</formula>
    </cfRule>
    <cfRule type="cellIs" dxfId="2016" priority="2847" operator="equal">
      <formula>"MAYOR (RC-F)"</formula>
    </cfRule>
    <cfRule type="cellIs" dxfId="2015" priority="2848" operator="equal">
      <formula>"MODERADO (RC-F)"</formula>
    </cfRule>
    <cfRule type="cellIs" dxfId="2014" priority="2849" operator="equal">
      <formula>"CATASTRÓFICO"</formula>
    </cfRule>
    <cfRule type="cellIs" dxfId="2013" priority="2850" operator="equal">
      <formula>"MAYOR"</formula>
    </cfRule>
    <cfRule type="cellIs" dxfId="2012" priority="2851" operator="equal">
      <formula>"MODERADO"</formula>
    </cfRule>
    <cfRule type="cellIs" dxfId="2011" priority="2852" operator="equal">
      <formula>"MENOR"</formula>
    </cfRule>
    <cfRule type="cellIs" dxfId="2010" priority="2853" operator="equal">
      <formula>"LEVE"</formula>
    </cfRule>
  </conditionalFormatting>
  <conditionalFormatting sqref="R24">
    <cfRule type="cellIs" dxfId="2009" priority="2839" operator="equal">
      <formula>"EXTREMO (RC/F)"</formula>
    </cfRule>
    <cfRule type="cellIs" dxfId="2008" priority="2840" operator="equal">
      <formula>"ALTO (RC/F)"</formula>
    </cfRule>
    <cfRule type="cellIs" dxfId="2007" priority="2841" operator="equal">
      <formula>"MODERADO (RC/F)"</formula>
    </cfRule>
    <cfRule type="cellIs" dxfId="2006" priority="2842" operator="equal">
      <formula>"EXTREMO"</formula>
    </cfRule>
    <cfRule type="cellIs" dxfId="2005" priority="2843" operator="equal">
      <formula>"ALTO"</formula>
    </cfRule>
    <cfRule type="cellIs" dxfId="2004" priority="2844" operator="equal">
      <formula>"MODERADO"</formula>
    </cfRule>
    <cfRule type="cellIs" dxfId="2003" priority="2845" operator="equal">
      <formula>"BAJO"</formula>
    </cfRule>
  </conditionalFormatting>
  <conditionalFormatting sqref="R26">
    <cfRule type="cellIs" dxfId="2002" priority="2801" operator="equal">
      <formula>#REF!</formula>
    </cfRule>
    <cfRule type="cellIs" dxfId="2001" priority="2803" operator="equal">
      <formula>#REF!</formula>
    </cfRule>
    <cfRule type="cellIs" dxfId="2000" priority="2804" operator="equal">
      <formula>#REF!</formula>
    </cfRule>
    <cfRule type="cellIs" dxfId="1999" priority="2805" operator="equal">
      <formula>#REF!</formula>
    </cfRule>
    <cfRule type="cellIs" dxfId="1998" priority="2806" operator="equal">
      <formula>#REF!</formula>
    </cfRule>
    <cfRule type="cellIs" dxfId="1997" priority="2807" operator="equal">
      <formula>#REF!</formula>
    </cfRule>
    <cfRule type="cellIs" dxfId="1996" priority="2808" operator="equal">
      <formula>#REF!</formula>
    </cfRule>
    <cfRule type="cellIs" dxfId="1995" priority="2809" operator="equal">
      <formula>#REF!</formula>
    </cfRule>
    <cfRule type="cellIs" dxfId="1994" priority="2810" operator="equal">
      <formula>#REF!</formula>
    </cfRule>
    <cfRule type="cellIs" dxfId="1993" priority="2811" operator="equal">
      <formula>#REF!</formula>
    </cfRule>
    <cfRule type="cellIs" dxfId="1992" priority="2812" operator="equal">
      <formula>#REF!</formula>
    </cfRule>
    <cfRule type="cellIs" dxfId="1991" priority="2813" operator="equal">
      <formula>#REF!</formula>
    </cfRule>
    <cfRule type="cellIs" dxfId="1990" priority="2814" operator="equal">
      <formula>#REF!</formula>
    </cfRule>
    <cfRule type="cellIs" dxfId="1989" priority="2815" operator="equal">
      <formula>#REF!</formula>
    </cfRule>
    <cfRule type="cellIs" dxfId="1988" priority="2816" operator="equal">
      <formula>#REF!</formula>
    </cfRule>
    <cfRule type="cellIs" dxfId="1987" priority="2817" operator="equal">
      <formula>#REF!</formula>
    </cfRule>
    <cfRule type="cellIs" dxfId="1986" priority="2818" operator="equal">
      <formula>#REF!</formula>
    </cfRule>
    <cfRule type="cellIs" dxfId="1985" priority="2819" operator="equal">
      <formula>#REF!</formula>
    </cfRule>
    <cfRule type="cellIs" dxfId="1984" priority="2820" operator="equal">
      <formula>#REF!</formula>
    </cfRule>
    <cfRule type="cellIs" dxfId="1983" priority="2821" operator="equal">
      <formula>#REF!</formula>
    </cfRule>
    <cfRule type="cellIs" dxfId="1982" priority="2822" operator="equal">
      <formula>#REF!</formula>
    </cfRule>
    <cfRule type="cellIs" dxfId="1981" priority="2823" operator="equal">
      <formula>#REF!</formula>
    </cfRule>
    <cfRule type="cellIs" dxfId="1980" priority="2824" operator="equal">
      <formula>#REF!</formula>
    </cfRule>
    <cfRule type="cellIs" dxfId="1979" priority="2825" operator="equal">
      <formula>#REF!</formula>
    </cfRule>
    <cfRule type="cellIs" dxfId="1978" priority="2826" operator="equal">
      <formula>#REF!</formula>
    </cfRule>
    <cfRule type="cellIs" dxfId="1977" priority="2827" operator="equal">
      <formula>#REF!</formula>
    </cfRule>
    <cfRule type="cellIs" dxfId="1976" priority="2828" operator="equal">
      <formula>#REF!</formula>
    </cfRule>
    <cfRule type="cellIs" dxfId="1975" priority="2829" operator="equal">
      <formula>#REF!</formula>
    </cfRule>
    <cfRule type="cellIs" dxfId="1974" priority="2830" operator="equal">
      <formula>#REF!</formula>
    </cfRule>
    <cfRule type="cellIs" dxfId="1973" priority="2831" operator="equal">
      <formula>#REF!</formula>
    </cfRule>
    <cfRule type="cellIs" dxfId="1972" priority="2832" operator="equal">
      <formula>#REF!</formula>
    </cfRule>
    <cfRule type="cellIs" dxfId="1971" priority="2833" operator="equal">
      <formula>#REF!</formula>
    </cfRule>
    <cfRule type="cellIs" dxfId="1970" priority="2834" operator="equal">
      <formula>#REF!</formula>
    </cfRule>
    <cfRule type="cellIs" dxfId="1969" priority="2835" operator="equal">
      <formula>#REF!</formula>
    </cfRule>
    <cfRule type="cellIs" dxfId="1968" priority="2836" operator="equal">
      <formula>#REF!</formula>
    </cfRule>
    <cfRule type="cellIs" dxfId="1967" priority="2837" operator="equal">
      <formula>#REF!</formula>
    </cfRule>
    <cfRule type="cellIs" dxfId="1966" priority="2838" operator="equal">
      <formula>#REF!</formula>
    </cfRule>
  </conditionalFormatting>
  <conditionalFormatting sqref="O26">
    <cfRule type="cellIs" dxfId="1965" priority="2802" operator="equal">
      <formula>#REF!</formula>
    </cfRule>
  </conditionalFormatting>
  <conditionalFormatting sqref="M26">
    <cfRule type="cellIs" dxfId="1964" priority="2796" operator="equal">
      <formula>"ALTA"</formula>
    </cfRule>
    <cfRule type="cellIs" dxfId="1963" priority="2797" operator="equal">
      <formula>"MUY ALTA"</formula>
    </cfRule>
    <cfRule type="cellIs" dxfId="1962" priority="2798" operator="equal">
      <formula>"MEDIA"</formula>
    </cfRule>
    <cfRule type="cellIs" dxfId="1961" priority="2799" operator="equal">
      <formula>"BAJA"</formula>
    </cfRule>
    <cfRule type="cellIs" dxfId="1960" priority="2800" operator="equal">
      <formula>"MUY BAJA"</formula>
    </cfRule>
  </conditionalFormatting>
  <conditionalFormatting sqref="O26">
    <cfRule type="cellIs" dxfId="1959" priority="2788" operator="equal">
      <formula>"CATASTRÓFICO (RC-F)"</formula>
    </cfRule>
    <cfRule type="cellIs" dxfId="1958" priority="2789" operator="equal">
      <formula>"MAYOR (RC-F)"</formula>
    </cfRule>
    <cfRule type="cellIs" dxfId="1957" priority="2790" operator="equal">
      <formula>"MODERADO (RC-F)"</formula>
    </cfRule>
    <cfRule type="cellIs" dxfId="1956" priority="2791" operator="equal">
      <formula>"CATASTRÓFICO"</formula>
    </cfRule>
    <cfRule type="cellIs" dxfId="1955" priority="2792" operator="equal">
      <formula>"MAYOR"</formula>
    </cfRule>
    <cfRule type="cellIs" dxfId="1954" priority="2793" operator="equal">
      <formula>"MODERADO"</formula>
    </cfRule>
    <cfRule type="cellIs" dxfId="1953" priority="2794" operator="equal">
      <formula>"MENOR"</formula>
    </cfRule>
    <cfRule type="cellIs" dxfId="1952" priority="2795" operator="equal">
      <formula>"LEVE"</formula>
    </cfRule>
  </conditionalFormatting>
  <conditionalFormatting sqref="R26">
    <cfRule type="cellIs" dxfId="1951" priority="2781" operator="equal">
      <formula>"EXTREMO (RC/F)"</formula>
    </cfRule>
    <cfRule type="cellIs" dxfId="1950" priority="2782" operator="equal">
      <formula>"ALTO (RC/F)"</formula>
    </cfRule>
    <cfRule type="cellIs" dxfId="1949" priority="2783" operator="equal">
      <formula>"MODERADO (RC/F)"</formula>
    </cfRule>
    <cfRule type="cellIs" dxfId="1948" priority="2784" operator="equal">
      <formula>"EXTREMO"</formula>
    </cfRule>
    <cfRule type="cellIs" dxfId="1947" priority="2785" operator="equal">
      <formula>"ALTO"</formula>
    </cfRule>
    <cfRule type="cellIs" dxfId="1946" priority="2786" operator="equal">
      <formula>"MODERADO"</formula>
    </cfRule>
    <cfRule type="cellIs" dxfId="1945" priority="2787" operator="equal">
      <formula>"BAJO"</formula>
    </cfRule>
  </conditionalFormatting>
  <conditionalFormatting sqref="R28">
    <cfRule type="cellIs" dxfId="1944" priority="2743" operator="equal">
      <formula>#REF!</formula>
    </cfRule>
    <cfRule type="cellIs" dxfId="1943" priority="2745" operator="equal">
      <formula>#REF!</formula>
    </cfRule>
    <cfRule type="cellIs" dxfId="1942" priority="2746" operator="equal">
      <formula>#REF!</formula>
    </cfRule>
    <cfRule type="cellIs" dxfId="1941" priority="2747" operator="equal">
      <formula>#REF!</formula>
    </cfRule>
    <cfRule type="cellIs" dxfId="1940" priority="2748" operator="equal">
      <formula>#REF!</formula>
    </cfRule>
    <cfRule type="cellIs" dxfId="1939" priority="2749" operator="equal">
      <formula>#REF!</formula>
    </cfRule>
    <cfRule type="cellIs" dxfId="1938" priority="2750" operator="equal">
      <formula>#REF!</formula>
    </cfRule>
    <cfRule type="cellIs" dxfId="1937" priority="2751" operator="equal">
      <formula>#REF!</formula>
    </cfRule>
    <cfRule type="cellIs" dxfId="1936" priority="2752" operator="equal">
      <formula>#REF!</formula>
    </cfRule>
    <cfRule type="cellIs" dxfId="1935" priority="2753" operator="equal">
      <formula>#REF!</formula>
    </cfRule>
    <cfRule type="cellIs" dxfId="1934" priority="2754" operator="equal">
      <formula>#REF!</formula>
    </cfRule>
    <cfRule type="cellIs" dxfId="1933" priority="2755" operator="equal">
      <formula>#REF!</formula>
    </cfRule>
    <cfRule type="cellIs" dxfId="1932" priority="2756" operator="equal">
      <formula>#REF!</formula>
    </cfRule>
    <cfRule type="cellIs" dxfId="1931" priority="2757" operator="equal">
      <formula>#REF!</formula>
    </cfRule>
    <cfRule type="cellIs" dxfId="1930" priority="2758" operator="equal">
      <formula>#REF!</formula>
    </cfRule>
    <cfRule type="cellIs" dxfId="1929" priority="2759" operator="equal">
      <formula>#REF!</formula>
    </cfRule>
    <cfRule type="cellIs" dxfId="1928" priority="2760" operator="equal">
      <formula>#REF!</formula>
    </cfRule>
    <cfRule type="cellIs" dxfId="1927" priority="2761" operator="equal">
      <formula>#REF!</formula>
    </cfRule>
    <cfRule type="cellIs" dxfId="1926" priority="2762" operator="equal">
      <formula>#REF!</formula>
    </cfRule>
    <cfRule type="cellIs" dxfId="1925" priority="2763" operator="equal">
      <formula>#REF!</formula>
    </cfRule>
    <cfRule type="cellIs" dxfId="1924" priority="2764" operator="equal">
      <formula>#REF!</formula>
    </cfRule>
    <cfRule type="cellIs" dxfId="1923" priority="2765" operator="equal">
      <formula>#REF!</formula>
    </cfRule>
    <cfRule type="cellIs" dxfId="1922" priority="2766" operator="equal">
      <formula>#REF!</formula>
    </cfRule>
    <cfRule type="cellIs" dxfId="1921" priority="2767" operator="equal">
      <formula>#REF!</formula>
    </cfRule>
    <cfRule type="cellIs" dxfId="1920" priority="2768" operator="equal">
      <formula>#REF!</formula>
    </cfRule>
    <cfRule type="cellIs" dxfId="1919" priority="2769" operator="equal">
      <formula>#REF!</formula>
    </cfRule>
    <cfRule type="cellIs" dxfId="1918" priority="2770" operator="equal">
      <formula>#REF!</formula>
    </cfRule>
    <cfRule type="cellIs" dxfId="1917" priority="2771" operator="equal">
      <formula>#REF!</formula>
    </cfRule>
    <cfRule type="cellIs" dxfId="1916" priority="2772" operator="equal">
      <formula>#REF!</formula>
    </cfRule>
    <cfRule type="cellIs" dxfId="1915" priority="2773" operator="equal">
      <formula>#REF!</formula>
    </cfRule>
    <cfRule type="cellIs" dxfId="1914" priority="2774" operator="equal">
      <formula>#REF!</formula>
    </cfRule>
    <cfRule type="cellIs" dxfId="1913" priority="2775" operator="equal">
      <formula>#REF!</formula>
    </cfRule>
    <cfRule type="cellIs" dxfId="1912" priority="2776" operator="equal">
      <formula>#REF!</formula>
    </cfRule>
    <cfRule type="cellIs" dxfId="1911" priority="2777" operator="equal">
      <formula>#REF!</formula>
    </cfRule>
    <cfRule type="cellIs" dxfId="1910" priority="2778" operator="equal">
      <formula>#REF!</formula>
    </cfRule>
    <cfRule type="cellIs" dxfId="1909" priority="2779" operator="equal">
      <formula>#REF!</formula>
    </cfRule>
    <cfRule type="cellIs" dxfId="1908" priority="2780" operator="equal">
      <formula>#REF!</formula>
    </cfRule>
  </conditionalFormatting>
  <conditionalFormatting sqref="O28">
    <cfRule type="cellIs" dxfId="1907" priority="2744" operator="equal">
      <formula>#REF!</formula>
    </cfRule>
  </conditionalFormatting>
  <conditionalFormatting sqref="M28">
    <cfRule type="cellIs" dxfId="1906" priority="2738" operator="equal">
      <formula>"ALTA"</formula>
    </cfRule>
    <cfRule type="cellIs" dxfId="1905" priority="2739" operator="equal">
      <formula>"MUY ALTA"</formula>
    </cfRule>
    <cfRule type="cellIs" dxfId="1904" priority="2740" operator="equal">
      <formula>"MEDIA"</formula>
    </cfRule>
    <cfRule type="cellIs" dxfId="1903" priority="2741" operator="equal">
      <formula>"BAJA"</formula>
    </cfRule>
    <cfRule type="cellIs" dxfId="1902" priority="2742" operator="equal">
      <formula>"MUY BAJA"</formula>
    </cfRule>
  </conditionalFormatting>
  <conditionalFormatting sqref="O28">
    <cfRule type="cellIs" dxfId="1901" priority="2730" operator="equal">
      <formula>"CATASTRÓFICO (RC-F)"</formula>
    </cfRule>
    <cfRule type="cellIs" dxfId="1900" priority="2731" operator="equal">
      <formula>"MAYOR (RC-F)"</formula>
    </cfRule>
    <cfRule type="cellIs" dxfId="1899" priority="2732" operator="equal">
      <formula>"MODERADO (RC-F)"</formula>
    </cfRule>
    <cfRule type="cellIs" dxfId="1898" priority="2733" operator="equal">
      <formula>"CATASTRÓFICO"</formula>
    </cfRule>
    <cfRule type="cellIs" dxfId="1897" priority="2734" operator="equal">
      <formula>"MAYOR"</formula>
    </cfRule>
    <cfRule type="cellIs" dxfId="1896" priority="2735" operator="equal">
      <formula>"MODERADO"</formula>
    </cfRule>
    <cfRule type="cellIs" dxfId="1895" priority="2736" operator="equal">
      <formula>"MENOR"</formula>
    </cfRule>
    <cfRule type="cellIs" dxfId="1894" priority="2737" operator="equal">
      <formula>"LEVE"</formula>
    </cfRule>
  </conditionalFormatting>
  <conditionalFormatting sqref="R28">
    <cfRule type="cellIs" dxfId="1893" priority="2723" operator="equal">
      <formula>"EXTREMO (RC/F)"</formula>
    </cfRule>
    <cfRule type="cellIs" dxfId="1892" priority="2724" operator="equal">
      <formula>"ALTO (RC/F)"</formula>
    </cfRule>
    <cfRule type="cellIs" dxfId="1891" priority="2725" operator="equal">
      <formula>"MODERADO (RC/F)"</formula>
    </cfRule>
    <cfRule type="cellIs" dxfId="1890" priority="2726" operator="equal">
      <formula>"EXTREMO"</formula>
    </cfRule>
    <cfRule type="cellIs" dxfId="1889" priority="2727" operator="equal">
      <formula>"ALTO"</formula>
    </cfRule>
    <cfRule type="cellIs" dxfId="1888" priority="2728" operator="equal">
      <formula>"MODERADO"</formula>
    </cfRule>
    <cfRule type="cellIs" dxfId="1887" priority="2729" operator="equal">
      <formula>"BAJO"</formula>
    </cfRule>
  </conditionalFormatting>
  <conditionalFormatting sqref="AJ20">
    <cfRule type="cellIs" dxfId="1886" priority="2496" operator="equal">
      <formula>"EXTREMO (RC/F)"</formula>
    </cfRule>
    <cfRule type="cellIs" dxfId="1885" priority="2497" operator="equal">
      <formula>"ALTO (RC/F)"</formula>
    </cfRule>
    <cfRule type="cellIs" dxfId="1884" priority="2498" operator="equal">
      <formula>"MODERADO (RC/F)"</formula>
    </cfRule>
    <cfRule type="cellIs" dxfId="1883" priority="2499" operator="equal">
      <formula>"EXTREMO"</formula>
    </cfRule>
    <cfRule type="cellIs" dxfId="1882" priority="2500" operator="equal">
      <formula>"ALTO"</formula>
    </cfRule>
    <cfRule type="cellIs" dxfId="1881" priority="2501" operator="equal">
      <formula>"MODERADO"</formula>
    </cfRule>
    <cfRule type="cellIs" dxfId="1880" priority="2502" operator="equal">
      <formula>"BAJO"</formula>
    </cfRule>
  </conditionalFormatting>
  <conditionalFormatting sqref="AF20:AF21">
    <cfRule type="cellIs" dxfId="1879" priority="2491" operator="equal">
      <formula>"MUY ALTA"</formula>
    </cfRule>
    <cfRule type="cellIs" dxfId="1878" priority="2492" operator="equal">
      <formula>"ALTA"</formula>
    </cfRule>
    <cfRule type="cellIs" dxfId="1877" priority="2493" operator="equal">
      <formula>"MEDIA"</formula>
    </cfRule>
    <cfRule type="cellIs" dxfId="1876" priority="2494" operator="equal">
      <formula>"BAJA"</formula>
    </cfRule>
    <cfRule type="cellIs" dxfId="1875" priority="2495" operator="equal">
      <formula>"MUY BAJA"</formula>
    </cfRule>
  </conditionalFormatting>
  <conditionalFormatting sqref="AH20">
    <cfRule type="cellIs" dxfId="1874" priority="2486" operator="equal">
      <formula>"CATASTROFICO"</formula>
    </cfRule>
    <cfRule type="cellIs" dxfId="1873" priority="2487" operator="equal">
      <formula>"MAYOR"</formula>
    </cfRule>
    <cfRule type="cellIs" dxfId="1872" priority="2488" operator="equal">
      <formula>"MODERADO"</formula>
    </cfRule>
    <cfRule type="cellIs" dxfId="1871" priority="2489" operator="equal">
      <formula>"MENOR"</formula>
    </cfRule>
    <cfRule type="cellIs" dxfId="1870" priority="2490" operator="equal">
      <formula>"LEVE"</formula>
    </cfRule>
  </conditionalFormatting>
  <conditionalFormatting sqref="AJ20">
    <cfRule type="cellIs" dxfId="1869" priority="2449" operator="equal">
      <formula>#REF!</formula>
    </cfRule>
    <cfRule type="cellIs" dxfId="1868" priority="2450" operator="equal">
      <formula>#REF!</formula>
    </cfRule>
    <cfRule type="cellIs" dxfId="1867" priority="2451" operator="equal">
      <formula>#REF!</formula>
    </cfRule>
    <cfRule type="cellIs" dxfId="1866" priority="2452" operator="equal">
      <formula>#REF!</formula>
    </cfRule>
    <cfRule type="cellIs" dxfId="1865" priority="2453" operator="equal">
      <formula>#REF!</formula>
    </cfRule>
    <cfRule type="cellIs" dxfId="1864" priority="2454" operator="equal">
      <formula>#REF!</formula>
    </cfRule>
    <cfRule type="cellIs" dxfId="1863" priority="2455" operator="equal">
      <formula>#REF!</formula>
    </cfRule>
    <cfRule type="cellIs" dxfId="1862" priority="2456" operator="equal">
      <formula>#REF!</formula>
    </cfRule>
    <cfRule type="cellIs" dxfId="1861" priority="2457" operator="equal">
      <formula>#REF!</formula>
    </cfRule>
    <cfRule type="cellIs" dxfId="1860" priority="2458" operator="equal">
      <formula>#REF!</formula>
    </cfRule>
    <cfRule type="cellIs" dxfId="1859" priority="2459" operator="equal">
      <formula>#REF!</formula>
    </cfRule>
    <cfRule type="cellIs" dxfId="1858" priority="2460" operator="equal">
      <formula>#REF!</formula>
    </cfRule>
    <cfRule type="cellIs" dxfId="1857" priority="2461" operator="equal">
      <formula>#REF!</formula>
    </cfRule>
    <cfRule type="cellIs" dxfId="1856" priority="2462" operator="equal">
      <formula>#REF!</formula>
    </cfRule>
    <cfRule type="cellIs" dxfId="1855" priority="2463" operator="equal">
      <formula>#REF!</formula>
    </cfRule>
    <cfRule type="cellIs" dxfId="1854" priority="2464" operator="equal">
      <formula>#REF!</formula>
    </cfRule>
    <cfRule type="cellIs" dxfId="1853" priority="2465" operator="equal">
      <formula>#REF!</formula>
    </cfRule>
    <cfRule type="cellIs" dxfId="1852" priority="2466" operator="equal">
      <formula>#REF!</formula>
    </cfRule>
    <cfRule type="cellIs" dxfId="1851" priority="2467" operator="equal">
      <formula>#REF!</formula>
    </cfRule>
    <cfRule type="cellIs" dxfId="1850" priority="2468" operator="equal">
      <formula>#REF!</formula>
    </cfRule>
    <cfRule type="cellIs" dxfId="1849" priority="2469" operator="equal">
      <formula>#REF!</formula>
    </cfRule>
    <cfRule type="cellIs" dxfId="1848" priority="2470" operator="equal">
      <formula>#REF!</formula>
    </cfRule>
    <cfRule type="cellIs" dxfId="1847" priority="2471" operator="equal">
      <formula>#REF!</formula>
    </cfRule>
    <cfRule type="cellIs" dxfId="1846" priority="2472" operator="equal">
      <formula>#REF!</formula>
    </cfRule>
    <cfRule type="cellIs" dxfId="1845" priority="2473" operator="equal">
      <formula>#REF!</formula>
    </cfRule>
    <cfRule type="cellIs" dxfId="1844" priority="2474" operator="equal">
      <formula>#REF!</formula>
    </cfRule>
    <cfRule type="cellIs" dxfId="1843" priority="2475" operator="equal">
      <formula>#REF!</formula>
    </cfRule>
    <cfRule type="cellIs" dxfId="1842" priority="2476" operator="equal">
      <formula>#REF!</formula>
    </cfRule>
    <cfRule type="cellIs" dxfId="1841" priority="2477" operator="equal">
      <formula>#REF!</formula>
    </cfRule>
    <cfRule type="cellIs" dxfId="1840" priority="2478" operator="equal">
      <formula>#REF!</formula>
    </cfRule>
    <cfRule type="cellIs" dxfId="1839" priority="2479" operator="equal">
      <formula>#REF!</formula>
    </cfRule>
    <cfRule type="cellIs" dxfId="1838" priority="2480" operator="equal">
      <formula>#REF!</formula>
    </cfRule>
    <cfRule type="cellIs" dxfId="1837" priority="2481" operator="equal">
      <formula>#REF!</formula>
    </cfRule>
    <cfRule type="cellIs" dxfId="1836" priority="2482" operator="equal">
      <formula>#REF!</formula>
    </cfRule>
    <cfRule type="cellIs" dxfId="1835" priority="2483" operator="equal">
      <formula>#REF!</formula>
    </cfRule>
    <cfRule type="cellIs" dxfId="1834" priority="2484" operator="equal">
      <formula>#REF!</formula>
    </cfRule>
    <cfRule type="cellIs" dxfId="1833" priority="2485" operator="equal">
      <formula>#REF!</formula>
    </cfRule>
  </conditionalFormatting>
  <conditionalFormatting sqref="AJ22">
    <cfRule type="cellIs" dxfId="1832" priority="2442" operator="equal">
      <formula>"EXTREMO (RC/F)"</formula>
    </cfRule>
    <cfRule type="cellIs" dxfId="1831" priority="2443" operator="equal">
      <formula>"ALTO (RC/F)"</formula>
    </cfRule>
    <cfRule type="cellIs" dxfId="1830" priority="2444" operator="equal">
      <formula>"MODERADO (RC/F)"</formula>
    </cfRule>
    <cfRule type="cellIs" dxfId="1829" priority="2445" operator="equal">
      <formula>"EXTREMO"</formula>
    </cfRule>
    <cfRule type="cellIs" dxfId="1828" priority="2446" operator="equal">
      <formula>"ALTO"</formula>
    </cfRule>
    <cfRule type="cellIs" dxfId="1827" priority="2447" operator="equal">
      <formula>"MODERADO"</formula>
    </cfRule>
    <cfRule type="cellIs" dxfId="1826" priority="2448" operator="equal">
      <formula>"BAJO"</formula>
    </cfRule>
  </conditionalFormatting>
  <conditionalFormatting sqref="AF22">
    <cfRule type="cellIs" dxfId="1825" priority="2437" operator="equal">
      <formula>"MUY ALTA"</formula>
    </cfRule>
    <cfRule type="cellIs" dxfId="1824" priority="2438" operator="equal">
      <formula>"ALTA"</formula>
    </cfRule>
    <cfRule type="cellIs" dxfId="1823" priority="2439" operator="equal">
      <formula>"MEDIA"</formula>
    </cfRule>
    <cfRule type="cellIs" dxfId="1822" priority="2440" operator="equal">
      <formula>"BAJA"</formula>
    </cfRule>
    <cfRule type="cellIs" dxfId="1821" priority="2441" operator="equal">
      <formula>"MUY BAJA"</formula>
    </cfRule>
  </conditionalFormatting>
  <conditionalFormatting sqref="AH22">
    <cfRule type="cellIs" dxfId="1820" priority="2432" operator="equal">
      <formula>"CATASTROFICO"</formula>
    </cfRule>
    <cfRule type="cellIs" dxfId="1819" priority="2433" operator="equal">
      <formula>"MAYOR"</formula>
    </cfRule>
    <cfRule type="cellIs" dxfId="1818" priority="2434" operator="equal">
      <formula>"MODERADO"</formula>
    </cfRule>
    <cfRule type="cellIs" dxfId="1817" priority="2435" operator="equal">
      <formula>"MENOR"</formula>
    </cfRule>
    <cfRule type="cellIs" dxfId="1816" priority="2436" operator="equal">
      <formula>"LEVE"</formula>
    </cfRule>
  </conditionalFormatting>
  <conditionalFormatting sqref="AJ22">
    <cfRule type="cellIs" dxfId="1815" priority="2395" operator="equal">
      <formula>#REF!</formula>
    </cfRule>
    <cfRule type="cellIs" dxfId="1814" priority="2396" operator="equal">
      <formula>#REF!</formula>
    </cfRule>
    <cfRule type="cellIs" dxfId="1813" priority="2397" operator="equal">
      <formula>#REF!</formula>
    </cfRule>
    <cfRule type="cellIs" dxfId="1812" priority="2398" operator="equal">
      <formula>#REF!</formula>
    </cfRule>
    <cfRule type="cellIs" dxfId="1811" priority="2399" operator="equal">
      <formula>#REF!</formula>
    </cfRule>
    <cfRule type="cellIs" dxfId="1810" priority="2400" operator="equal">
      <formula>#REF!</formula>
    </cfRule>
    <cfRule type="cellIs" dxfId="1809" priority="2401" operator="equal">
      <formula>#REF!</formula>
    </cfRule>
    <cfRule type="cellIs" dxfId="1808" priority="2402" operator="equal">
      <formula>#REF!</formula>
    </cfRule>
    <cfRule type="cellIs" dxfId="1807" priority="2403" operator="equal">
      <formula>#REF!</formula>
    </cfRule>
    <cfRule type="cellIs" dxfId="1806" priority="2404" operator="equal">
      <formula>#REF!</formula>
    </cfRule>
    <cfRule type="cellIs" dxfId="1805" priority="2405" operator="equal">
      <formula>#REF!</formula>
    </cfRule>
    <cfRule type="cellIs" dxfId="1804" priority="2406" operator="equal">
      <formula>#REF!</formula>
    </cfRule>
    <cfRule type="cellIs" dxfId="1803" priority="2407" operator="equal">
      <formula>#REF!</formula>
    </cfRule>
    <cfRule type="cellIs" dxfId="1802" priority="2408" operator="equal">
      <formula>#REF!</formula>
    </cfRule>
    <cfRule type="cellIs" dxfId="1801" priority="2409" operator="equal">
      <formula>#REF!</formula>
    </cfRule>
    <cfRule type="cellIs" dxfId="1800" priority="2410" operator="equal">
      <formula>#REF!</formula>
    </cfRule>
    <cfRule type="cellIs" dxfId="1799" priority="2411" operator="equal">
      <formula>#REF!</formula>
    </cfRule>
    <cfRule type="cellIs" dxfId="1798" priority="2412" operator="equal">
      <formula>#REF!</formula>
    </cfRule>
    <cfRule type="cellIs" dxfId="1797" priority="2413" operator="equal">
      <formula>#REF!</formula>
    </cfRule>
    <cfRule type="cellIs" dxfId="1796" priority="2414" operator="equal">
      <formula>#REF!</formula>
    </cfRule>
    <cfRule type="cellIs" dxfId="1795" priority="2415" operator="equal">
      <formula>#REF!</formula>
    </cfRule>
    <cfRule type="cellIs" dxfId="1794" priority="2416" operator="equal">
      <formula>#REF!</formula>
    </cfRule>
    <cfRule type="cellIs" dxfId="1793" priority="2417" operator="equal">
      <formula>#REF!</formula>
    </cfRule>
    <cfRule type="cellIs" dxfId="1792" priority="2418" operator="equal">
      <formula>#REF!</formula>
    </cfRule>
    <cfRule type="cellIs" dxfId="1791" priority="2419" operator="equal">
      <formula>#REF!</formula>
    </cfRule>
    <cfRule type="cellIs" dxfId="1790" priority="2420" operator="equal">
      <formula>#REF!</formula>
    </cfRule>
    <cfRule type="cellIs" dxfId="1789" priority="2421" operator="equal">
      <formula>#REF!</formula>
    </cfRule>
    <cfRule type="cellIs" dxfId="1788" priority="2422" operator="equal">
      <formula>#REF!</formula>
    </cfRule>
    <cfRule type="cellIs" dxfId="1787" priority="2423" operator="equal">
      <formula>#REF!</formula>
    </cfRule>
    <cfRule type="cellIs" dxfId="1786" priority="2424" operator="equal">
      <formula>#REF!</formula>
    </cfRule>
    <cfRule type="cellIs" dxfId="1785" priority="2425" operator="equal">
      <formula>#REF!</formula>
    </cfRule>
    <cfRule type="cellIs" dxfId="1784" priority="2426" operator="equal">
      <formula>#REF!</formula>
    </cfRule>
    <cfRule type="cellIs" dxfId="1783" priority="2427" operator="equal">
      <formula>#REF!</formula>
    </cfRule>
    <cfRule type="cellIs" dxfId="1782" priority="2428" operator="equal">
      <formula>#REF!</formula>
    </cfRule>
    <cfRule type="cellIs" dxfId="1781" priority="2429" operator="equal">
      <formula>#REF!</formula>
    </cfRule>
    <cfRule type="cellIs" dxfId="1780" priority="2430" operator="equal">
      <formula>#REF!</formula>
    </cfRule>
    <cfRule type="cellIs" dxfId="1779" priority="2431" operator="equal">
      <formula>#REF!</formula>
    </cfRule>
  </conditionalFormatting>
  <conditionalFormatting sqref="AJ24">
    <cfRule type="cellIs" dxfId="1778" priority="2388" operator="equal">
      <formula>"EXTREMO (RC/F)"</formula>
    </cfRule>
    <cfRule type="cellIs" dxfId="1777" priority="2389" operator="equal">
      <formula>"ALTO (RC/F)"</formula>
    </cfRule>
    <cfRule type="cellIs" dxfId="1776" priority="2390" operator="equal">
      <formula>"MODERADO (RC/F)"</formula>
    </cfRule>
    <cfRule type="cellIs" dxfId="1775" priority="2391" operator="equal">
      <formula>"EXTREMO"</formula>
    </cfRule>
    <cfRule type="cellIs" dxfId="1774" priority="2392" operator="equal">
      <formula>"ALTO"</formula>
    </cfRule>
    <cfRule type="cellIs" dxfId="1773" priority="2393" operator="equal">
      <formula>"MODERADO"</formula>
    </cfRule>
    <cfRule type="cellIs" dxfId="1772" priority="2394" operator="equal">
      <formula>"BAJO"</formula>
    </cfRule>
  </conditionalFormatting>
  <conditionalFormatting sqref="AF24">
    <cfRule type="cellIs" dxfId="1771" priority="2383" operator="equal">
      <formula>"MUY ALTA"</formula>
    </cfRule>
    <cfRule type="cellIs" dxfId="1770" priority="2384" operator="equal">
      <formula>"ALTA"</formula>
    </cfRule>
    <cfRule type="cellIs" dxfId="1769" priority="2385" operator="equal">
      <formula>"MEDIA"</formula>
    </cfRule>
    <cfRule type="cellIs" dxfId="1768" priority="2386" operator="equal">
      <formula>"BAJA"</formula>
    </cfRule>
    <cfRule type="cellIs" dxfId="1767" priority="2387" operator="equal">
      <formula>"MUY BAJA"</formula>
    </cfRule>
  </conditionalFormatting>
  <conditionalFormatting sqref="AH24">
    <cfRule type="cellIs" dxfId="1766" priority="2378" operator="equal">
      <formula>"CATASTROFICO"</formula>
    </cfRule>
    <cfRule type="cellIs" dxfId="1765" priority="2379" operator="equal">
      <formula>"MAYOR"</formula>
    </cfRule>
    <cfRule type="cellIs" dxfId="1764" priority="2380" operator="equal">
      <formula>"MODERADO"</formula>
    </cfRule>
    <cfRule type="cellIs" dxfId="1763" priority="2381" operator="equal">
      <formula>"MENOR"</formula>
    </cfRule>
    <cfRule type="cellIs" dxfId="1762" priority="2382" operator="equal">
      <formula>"LEVE"</formula>
    </cfRule>
  </conditionalFormatting>
  <conditionalFormatting sqref="AJ24">
    <cfRule type="cellIs" dxfId="1761" priority="2341" operator="equal">
      <formula>#REF!</formula>
    </cfRule>
    <cfRule type="cellIs" dxfId="1760" priority="2342" operator="equal">
      <formula>#REF!</formula>
    </cfRule>
    <cfRule type="cellIs" dxfId="1759" priority="2343" operator="equal">
      <formula>#REF!</formula>
    </cfRule>
    <cfRule type="cellIs" dxfId="1758" priority="2344" operator="equal">
      <formula>#REF!</formula>
    </cfRule>
    <cfRule type="cellIs" dxfId="1757" priority="2345" operator="equal">
      <formula>#REF!</formula>
    </cfRule>
    <cfRule type="cellIs" dxfId="1756" priority="2346" operator="equal">
      <formula>#REF!</formula>
    </cfRule>
    <cfRule type="cellIs" dxfId="1755" priority="2347" operator="equal">
      <formula>#REF!</formula>
    </cfRule>
    <cfRule type="cellIs" dxfId="1754" priority="2348" operator="equal">
      <formula>#REF!</formula>
    </cfRule>
    <cfRule type="cellIs" dxfId="1753" priority="2349" operator="equal">
      <formula>#REF!</formula>
    </cfRule>
    <cfRule type="cellIs" dxfId="1752" priority="2350" operator="equal">
      <formula>#REF!</formula>
    </cfRule>
    <cfRule type="cellIs" dxfId="1751" priority="2351" operator="equal">
      <formula>#REF!</formula>
    </cfRule>
    <cfRule type="cellIs" dxfId="1750" priority="2352" operator="equal">
      <formula>#REF!</formula>
    </cfRule>
    <cfRule type="cellIs" dxfId="1749" priority="2353" operator="equal">
      <formula>#REF!</formula>
    </cfRule>
    <cfRule type="cellIs" dxfId="1748" priority="2354" operator="equal">
      <formula>#REF!</formula>
    </cfRule>
    <cfRule type="cellIs" dxfId="1747" priority="2355" operator="equal">
      <formula>#REF!</formula>
    </cfRule>
    <cfRule type="cellIs" dxfId="1746" priority="2356" operator="equal">
      <formula>#REF!</formula>
    </cfRule>
    <cfRule type="cellIs" dxfId="1745" priority="2357" operator="equal">
      <formula>#REF!</formula>
    </cfRule>
    <cfRule type="cellIs" dxfId="1744" priority="2358" operator="equal">
      <formula>#REF!</formula>
    </cfRule>
    <cfRule type="cellIs" dxfId="1743" priority="2359" operator="equal">
      <formula>#REF!</formula>
    </cfRule>
    <cfRule type="cellIs" dxfId="1742" priority="2360" operator="equal">
      <formula>#REF!</formula>
    </cfRule>
    <cfRule type="cellIs" dxfId="1741" priority="2361" operator="equal">
      <formula>#REF!</formula>
    </cfRule>
    <cfRule type="cellIs" dxfId="1740" priority="2362" operator="equal">
      <formula>#REF!</formula>
    </cfRule>
    <cfRule type="cellIs" dxfId="1739" priority="2363" operator="equal">
      <formula>#REF!</formula>
    </cfRule>
    <cfRule type="cellIs" dxfId="1738" priority="2364" operator="equal">
      <formula>#REF!</formula>
    </cfRule>
    <cfRule type="cellIs" dxfId="1737" priority="2365" operator="equal">
      <formula>#REF!</formula>
    </cfRule>
    <cfRule type="cellIs" dxfId="1736" priority="2366" operator="equal">
      <formula>#REF!</formula>
    </cfRule>
    <cfRule type="cellIs" dxfId="1735" priority="2367" operator="equal">
      <formula>#REF!</formula>
    </cfRule>
    <cfRule type="cellIs" dxfId="1734" priority="2368" operator="equal">
      <formula>#REF!</formula>
    </cfRule>
    <cfRule type="cellIs" dxfId="1733" priority="2369" operator="equal">
      <formula>#REF!</formula>
    </cfRule>
    <cfRule type="cellIs" dxfId="1732" priority="2370" operator="equal">
      <formula>#REF!</formula>
    </cfRule>
    <cfRule type="cellIs" dxfId="1731" priority="2371" operator="equal">
      <formula>#REF!</formula>
    </cfRule>
    <cfRule type="cellIs" dxfId="1730" priority="2372" operator="equal">
      <formula>#REF!</formula>
    </cfRule>
    <cfRule type="cellIs" dxfId="1729" priority="2373" operator="equal">
      <formula>#REF!</formula>
    </cfRule>
    <cfRule type="cellIs" dxfId="1728" priority="2374" operator="equal">
      <formula>#REF!</formula>
    </cfRule>
    <cfRule type="cellIs" dxfId="1727" priority="2375" operator="equal">
      <formula>#REF!</formula>
    </cfRule>
    <cfRule type="cellIs" dxfId="1726" priority="2376" operator="equal">
      <formula>#REF!</formula>
    </cfRule>
    <cfRule type="cellIs" dxfId="1725" priority="2377" operator="equal">
      <formula>#REF!</formula>
    </cfRule>
  </conditionalFormatting>
  <conditionalFormatting sqref="AJ26">
    <cfRule type="cellIs" dxfId="1724" priority="2334" operator="equal">
      <formula>"EXTREMO (RC/F)"</formula>
    </cfRule>
    <cfRule type="cellIs" dxfId="1723" priority="2335" operator="equal">
      <formula>"ALTO (RC/F)"</formula>
    </cfRule>
    <cfRule type="cellIs" dxfId="1722" priority="2336" operator="equal">
      <formula>"MODERADO (RC/F)"</formula>
    </cfRule>
    <cfRule type="cellIs" dxfId="1721" priority="2337" operator="equal">
      <formula>"EXTREMO"</formula>
    </cfRule>
    <cfRule type="cellIs" dxfId="1720" priority="2338" operator="equal">
      <formula>"ALTO"</formula>
    </cfRule>
    <cfRule type="cellIs" dxfId="1719" priority="2339" operator="equal">
      <formula>"MODERADO"</formula>
    </cfRule>
    <cfRule type="cellIs" dxfId="1718" priority="2340" operator="equal">
      <formula>"BAJO"</formula>
    </cfRule>
  </conditionalFormatting>
  <conditionalFormatting sqref="AF26">
    <cfRule type="cellIs" dxfId="1717" priority="2329" operator="equal">
      <formula>"MUY ALTA"</formula>
    </cfRule>
    <cfRule type="cellIs" dxfId="1716" priority="2330" operator="equal">
      <formula>"ALTA"</formula>
    </cfRule>
    <cfRule type="cellIs" dxfId="1715" priority="2331" operator="equal">
      <formula>"MEDIA"</formula>
    </cfRule>
    <cfRule type="cellIs" dxfId="1714" priority="2332" operator="equal">
      <formula>"BAJA"</formula>
    </cfRule>
    <cfRule type="cellIs" dxfId="1713" priority="2333" operator="equal">
      <formula>"MUY BAJA"</formula>
    </cfRule>
  </conditionalFormatting>
  <conditionalFormatting sqref="AH26">
    <cfRule type="cellIs" dxfId="1712" priority="2324" operator="equal">
      <formula>"CATASTROFICO"</formula>
    </cfRule>
    <cfRule type="cellIs" dxfId="1711" priority="2325" operator="equal">
      <formula>"MAYOR"</formula>
    </cfRule>
    <cfRule type="cellIs" dxfId="1710" priority="2326" operator="equal">
      <formula>"MODERADO"</formula>
    </cfRule>
    <cfRule type="cellIs" dxfId="1709" priority="2327" operator="equal">
      <formula>"MENOR"</formula>
    </cfRule>
    <cfRule type="cellIs" dxfId="1708" priority="2328" operator="equal">
      <formula>"LEVE"</formula>
    </cfRule>
  </conditionalFormatting>
  <conditionalFormatting sqref="AJ26">
    <cfRule type="cellIs" dxfId="1707" priority="2287" operator="equal">
      <formula>#REF!</formula>
    </cfRule>
    <cfRule type="cellIs" dxfId="1706" priority="2288" operator="equal">
      <formula>#REF!</formula>
    </cfRule>
    <cfRule type="cellIs" dxfId="1705" priority="2289" operator="equal">
      <formula>#REF!</formula>
    </cfRule>
    <cfRule type="cellIs" dxfId="1704" priority="2290" operator="equal">
      <formula>#REF!</formula>
    </cfRule>
    <cfRule type="cellIs" dxfId="1703" priority="2291" operator="equal">
      <formula>#REF!</formula>
    </cfRule>
    <cfRule type="cellIs" dxfId="1702" priority="2292" operator="equal">
      <formula>#REF!</formula>
    </cfRule>
    <cfRule type="cellIs" dxfId="1701" priority="2293" operator="equal">
      <formula>#REF!</formula>
    </cfRule>
    <cfRule type="cellIs" dxfId="1700" priority="2294" operator="equal">
      <formula>#REF!</formula>
    </cfRule>
    <cfRule type="cellIs" dxfId="1699" priority="2295" operator="equal">
      <formula>#REF!</formula>
    </cfRule>
    <cfRule type="cellIs" dxfId="1698" priority="2296" operator="equal">
      <formula>#REF!</formula>
    </cfRule>
    <cfRule type="cellIs" dxfId="1697" priority="2297" operator="equal">
      <formula>#REF!</formula>
    </cfRule>
    <cfRule type="cellIs" dxfId="1696" priority="2298" operator="equal">
      <formula>#REF!</formula>
    </cfRule>
    <cfRule type="cellIs" dxfId="1695" priority="2299" operator="equal">
      <formula>#REF!</formula>
    </cfRule>
    <cfRule type="cellIs" dxfId="1694" priority="2300" operator="equal">
      <formula>#REF!</formula>
    </cfRule>
    <cfRule type="cellIs" dxfId="1693" priority="2301" operator="equal">
      <formula>#REF!</formula>
    </cfRule>
    <cfRule type="cellIs" dxfId="1692" priority="2302" operator="equal">
      <formula>#REF!</formula>
    </cfRule>
    <cfRule type="cellIs" dxfId="1691" priority="2303" operator="equal">
      <formula>#REF!</formula>
    </cfRule>
    <cfRule type="cellIs" dxfId="1690" priority="2304" operator="equal">
      <formula>#REF!</formula>
    </cfRule>
    <cfRule type="cellIs" dxfId="1689" priority="2305" operator="equal">
      <formula>#REF!</formula>
    </cfRule>
    <cfRule type="cellIs" dxfId="1688" priority="2306" operator="equal">
      <formula>#REF!</formula>
    </cfRule>
    <cfRule type="cellIs" dxfId="1687" priority="2307" operator="equal">
      <formula>#REF!</formula>
    </cfRule>
    <cfRule type="cellIs" dxfId="1686" priority="2308" operator="equal">
      <formula>#REF!</formula>
    </cfRule>
    <cfRule type="cellIs" dxfId="1685" priority="2309" operator="equal">
      <formula>#REF!</formula>
    </cfRule>
    <cfRule type="cellIs" dxfId="1684" priority="2310" operator="equal">
      <formula>#REF!</formula>
    </cfRule>
    <cfRule type="cellIs" dxfId="1683" priority="2311" operator="equal">
      <formula>#REF!</formula>
    </cfRule>
    <cfRule type="cellIs" dxfId="1682" priority="2312" operator="equal">
      <formula>#REF!</formula>
    </cfRule>
    <cfRule type="cellIs" dxfId="1681" priority="2313" operator="equal">
      <formula>#REF!</formula>
    </cfRule>
    <cfRule type="cellIs" dxfId="1680" priority="2314" operator="equal">
      <formula>#REF!</formula>
    </cfRule>
    <cfRule type="cellIs" dxfId="1679" priority="2315" operator="equal">
      <formula>#REF!</formula>
    </cfRule>
    <cfRule type="cellIs" dxfId="1678" priority="2316" operator="equal">
      <formula>#REF!</formula>
    </cfRule>
    <cfRule type="cellIs" dxfId="1677" priority="2317" operator="equal">
      <formula>#REF!</formula>
    </cfRule>
    <cfRule type="cellIs" dxfId="1676" priority="2318" operator="equal">
      <formula>#REF!</formula>
    </cfRule>
    <cfRule type="cellIs" dxfId="1675" priority="2319" operator="equal">
      <formula>#REF!</formula>
    </cfRule>
    <cfRule type="cellIs" dxfId="1674" priority="2320" operator="equal">
      <formula>#REF!</formula>
    </cfRule>
    <cfRule type="cellIs" dxfId="1673" priority="2321" operator="equal">
      <formula>#REF!</formula>
    </cfRule>
    <cfRule type="cellIs" dxfId="1672" priority="2322" operator="equal">
      <formula>#REF!</formula>
    </cfRule>
    <cfRule type="cellIs" dxfId="1671" priority="2323" operator="equal">
      <formula>#REF!</formula>
    </cfRule>
  </conditionalFormatting>
  <conditionalFormatting sqref="AJ28">
    <cfRule type="cellIs" dxfId="1670" priority="2280" operator="equal">
      <formula>"EXTREMO (RC/F)"</formula>
    </cfRule>
    <cfRule type="cellIs" dxfId="1669" priority="2281" operator="equal">
      <formula>"ALTO (RC/F)"</formula>
    </cfRule>
    <cfRule type="cellIs" dxfId="1668" priority="2282" operator="equal">
      <formula>"MODERADO (RC/F)"</formula>
    </cfRule>
    <cfRule type="cellIs" dxfId="1667" priority="2283" operator="equal">
      <formula>"EXTREMO"</formula>
    </cfRule>
    <cfRule type="cellIs" dxfId="1666" priority="2284" operator="equal">
      <formula>"ALTO"</formula>
    </cfRule>
    <cfRule type="cellIs" dxfId="1665" priority="2285" operator="equal">
      <formula>"MODERADO"</formula>
    </cfRule>
    <cfRule type="cellIs" dxfId="1664" priority="2286" operator="equal">
      <formula>"BAJO"</formula>
    </cfRule>
  </conditionalFormatting>
  <conditionalFormatting sqref="AF28">
    <cfRule type="cellIs" dxfId="1663" priority="2275" operator="equal">
      <formula>"MUY ALTA"</formula>
    </cfRule>
    <cfRule type="cellIs" dxfId="1662" priority="2276" operator="equal">
      <formula>"ALTA"</formula>
    </cfRule>
    <cfRule type="cellIs" dxfId="1661" priority="2277" operator="equal">
      <formula>"MEDIA"</formula>
    </cfRule>
    <cfRule type="cellIs" dxfId="1660" priority="2278" operator="equal">
      <formula>"BAJA"</formula>
    </cfRule>
    <cfRule type="cellIs" dxfId="1659" priority="2279" operator="equal">
      <formula>"MUY BAJA"</formula>
    </cfRule>
  </conditionalFormatting>
  <conditionalFormatting sqref="AH28">
    <cfRule type="cellIs" dxfId="1658" priority="2270" operator="equal">
      <formula>"CATASTROFICO"</formula>
    </cfRule>
    <cfRule type="cellIs" dxfId="1657" priority="2271" operator="equal">
      <formula>"MAYOR"</formula>
    </cfRule>
    <cfRule type="cellIs" dxfId="1656" priority="2272" operator="equal">
      <formula>"MODERADO"</formula>
    </cfRule>
    <cfRule type="cellIs" dxfId="1655" priority="2273" operator="equal">
      <formula>"MENOR"</formula>
    </cfRule>
    <cfRule type="cellIs" dxfId="1654" priority="2274" operator="equal">
      <formula>"LEVE"</formula>
    </cfRule>
  </conditionalFormatting>
  <conditionalFormatting sqref="AJ28">
    <cfRule type="cellIs" dxfId="1653" priority="2233" operator="equal">
      <formula>#REF!</formula>
    </cfRule>
    <cfRule type="cellIs" dxfId="1652" priority="2234" operator="equal">
      <formula>#REF!</formula>
    </cfRule>
    <cfRule type="cellIs" dxfId="1651" priority="2235" operator="equal">
      <formula>#REF!</formula>
    </cfRule>
    <cfRule type="cellIs" dxfId="1650" priority="2236" operator="equal">
      <formula>#REF!</formula>
    </cfRule>
    <cfRule type="cellIs" dxfId="1649" priority="2237" operator="equal">
      <formula>#REF!</formula>
    </cfRule>
    <cfRule type="cellIs" dxfId="1648" priority="2238" operator="equal">
      <formula>#REF!</formula>
    </cfRule>
    <cfRule type="cellIs" dxfId="1647" priority="2239" operator="equal">
      <formula>#REF!</formula>
    </cfRule>
    <cfRule type="cellIs" dxfId="1646" priority="2240" operator="equal">
      <formula>#REF!</formula>
    </cfRule>
    <cfRule type="cellIs" dxfId="1645" priority="2241" operator="equal">
      <formula>#REF!</formula>
    </cfRule>
    <cfRule type="cellIs" dxfId="1644" priority="2242" operator="equal">
      <formula>#REF!</formula>
    </cfRule>
    <cfRule type="cellIs" dxfId="1643" priority="2243" operator="equal">
      <formula>#REF!</formula>
    </cfRule>
    <cfRule type="cellIs" dxfId="1642" priority="2244" operator="equal">
      <formula>#REF!</formula>
    </cfRule>
    <cfRule type="cellIs" dxfId="1641" priority="2245" operator="equal">
      <formula>#REF!</formula>
    </cfRule>
    <cfRule type="cellIs" dxfId="1640" priority="2246" operator="equal">
      <formula>#REF!</formula>
    </cfRule>
    <cfRule type="cellIs" dxfId="1639" priority="2247" operator="equal">
      <formula>#REF!</formula>
    </cfRule>
    <cfRule type="cellIs" dxfId="1638" priority="2248" operator="equal">
      <formula>#REF!</formula>
    </cfRule>
    <cfRule type="cellIs" dxfId="1637" priority="2249" operator="equal">
      <formula>#REF!</formula>
    </cfRule>
    <cfRule type="cellIs" dxfId="1636" priority="2250" operator="equal">
      <formula>#REF!</formula>
    </cfRule>
    <cfRule type="cellIs" dxfId="1635" priority="2251" operator="equal">
      <formula>#REF!</formula>
    </cfRule>
    <cfRule type="cellIs" dxfId="1634" priority="2252" operator="equal">
      <formula>#REF!</formula>
    </cfRule>
    <cfRule type="cellIs" dxfId="1633" priority="2253" operator="equal">
      <formula>#REF!</formula>
    </cfRule>
    <cfRule type="cellIs" dxfId="1632" priority="2254" operator="equal">
      <formula>#REF!</formula>
    </cfRule>
    <cfRule type="cellIs" dxfId="1631" priority="2255" operator="equal">
      <formula>#REF!</formula>
    </cfRule>
    <cfRule type="cellIs" dxfId="1630" priority="2256" operator="equal">
      <formula>#REF!</formula>
    </cfRule>
    <cfRule type="cellIs" dxfId="1629" priority="2257" operator="equal">
      <formula>#REF!</formula>
    </cfRule>
    <cfRule type="cellIs" dxfId="1628" priority="2258" operator="equal">
      <formula>#REF!</formula>
    </cfRule>
    <cfRule type="cellIs" dxfId="1627" priority="2259" operator="equal">
      <formula>#REF!</formula>
    </cfRule>
    <cfRule type="cellIs" dxfId="1626" priority="2260" operator="equal">
      <formula>#REF!</formula>
    </cfRule>
    <cfRule type="cellIs" dxfId="1625" priority="2261" operator="equal">
      <formula>#REF!</formula>
    </cfRule>
    <cfRule type="cellIs" dxfId="1624" priority="2262" operator="equal">
      <formula>#REF!</formula>
    </cfRule>
    <cfRule type="cellIs" dxfId="1623" priority="2263" operator="equal">
      <formula>#REF!</formula>
    </cfRule>
    <cfRule type="cellIs" dxfId="1622" priority="2264" operator="equal">
      <formula>#REF!</formula>
    </cfRule>
    <cfRule type="cellIs" dxfId="1621" priority="2265" operator="equal">
      <formula>#REF!</formula>
    </cfRule>
    <cfRule type="cellIs" dxfId="1620" priority="2266" operator="equal">
      <formula>#REF!</formula>
    </cfRule>
    <cfRule type="cellIs" dxfId="1619" priority="2267" operator="equal">
      <formula>#REF!</formula>
    </cfRule>
    <cfRule type="cellIs" dxfId="1618" priority="2268" operator="equal">
      <formula>#REF!</formula>
    </cfRule>
    <cfRule type="cellIs" dxfId="1617" priority="2269" operator="equal">
      <formula>#REF!</formula>
    </cfRule>
  </conditionalFormatting>
  <conditionalFormatting sqref="AH34">
    <cfRule type="cellIs" dxfId="1616" priority="2109" operator="equal">
      <formula>"CATASTROFICO"</formula>
    </cfRule>
    <cfRule type="cellIs" dxfId="1615" priority="2110" operator="equal">
      <formula>"MAYOR"</formula>
    </cfRule>
    <cfRule type="cellIs" dxfId="1614" priority="2111" operator="equal">
      <formula>"MODERADO"</formula>
    </cfRule>
    <cfRule type="cellIs" dxfId="1613" priority="2112" operator="equal">
      <formula>"MENOR"</formula>
    </cfRule>
    <cfRule type="cellIs" dxfId="1612" priority="2113" operator="equal">
      <formula>"LEVE"</formula>
    </cfRule>
  </conditionalFormatting>
  <conditionalFormatting sqref="R34">
    <cfRule type="cellIs" dxfId="1611" priority="2146" operator="equal">
      <formula>#REF!</formula>
    </cfRule>
    <cfRule type="cellIs" dxfId="1610" priority="2148" operator="equal">
      <formula>#REF!</formula>
    </cfRule>
    <cfRule type="cellIs" dxfId="1609" priority="2149" operator="equal">
      <formula>#REF!</formula>
    </cfRule>
    <cfRule type="cellIs" dxfId="1608" priority="2150" operator="equal">
      <formula>#REF!</formula>
    </cfRule>
    <cfRule type="cellIs" dxfId="1607" priority="2151" operator="equal">
      <formula>#REF!</formula>
    </cfRule>
    <cfRule type="cellIs" dxfId="1606" priority="2152" operator="equal">
      <formula>#REF!</formula>
    </cfRule>
    <cfRule type="cellIs" dxfId="1605" priority="2153" operator="equal">
      <formula>#REF!</formula>
    </cfRule>
    <cfRule type="cellIs" dxfId="1604" priority="2154" operator="equal">
      <formula>#REF!</formula>
    </cfRule>
    <cfRule type="cellIs" dxfId="1603" priority="2155" operator="equal">
      <formula>#REF!</formula>
    </cfRule>
    <cfRule type="cellIs" dxfId="1602" priority="2156" operator="equal">
      <formula>#REF!</formula>
    </cfRule>
    <cfRule type="cellIs" dxfId="1601" priority="2157" operator="equal">
      <formula>#REF!</formula>
    </cfRule>
    <cfRule type="cellIs" dxfId="1600" priority="2158" operator="equal">
      <formula>#REF!</formula>
    </cfRule>
    <cfRule type="cellIs" dxfId="1599" priority="2159" operator="equal">
      <formula>#REF!</formula>
    </cfRule>
    <cfRule type="cellIs" dxfId="1598" priority="2160" operator="equal">
      <formula>#REF!</formula>
    </cfRule>
    <cfRule type="cellIs" dxfId="1597" priority="2161" operator="equal">
      <formula>#REF!</formula>
    </cfRule>
    <cfRule type="cellIs" dxfId="1596" priority="2162" operator="equal">
      <formula>#REF!</formula>
    </cfRule>
    <cfRule type="cellIs" dxfId="1595" priority="2163" operator="equal">
      <formula>#REF!</formula>
    </cfRule>
    <cfRule type="cellIs" dxfId="1594" priority="2164" operator="equal">
      <formula>#REF!</formula>
    </cfRule>
    <cfRule type="cellIs" dxfId="1593" priority="2165" operator="equal">
      <formula>#REF!</formula>
    </cfRule>
    <cfRule type="cellIs" dxfId="1592" priority="2166" operator="equal">
      <formula>#REF!</formula>
    </cfRule>
    <cfRule type="cellIs" dxfId="1591" priority="2167" operator="equal">
      <formula>#REF!</formula>
    </cfRule>
    <cfRule type="cellIs" dxfId="1590" priority="2168" operator="equal">
      <formula>#REF!</formula>
    </cfRule>
    <cfRule type="cellIs" dxfId="1589" priority="2169" operator="equal">
      <formula>#REF!</formula>
    </cfRule>
    <cfRule type="cellIs" dxfId="1588" priority="2170" operator="equal">
      <formula>#REF!</formula>
    </cfRule>
    <cfRule type="cellIs" dxfId="1587" priority="2171" operator="equal">
      <formula>#REF!</formula>
    </cfRule>
    <cfRule type="cellIs" dxfId="1586" priority="2172" operator="equal">
      <formula>#REF!</formula>
    </cfRule>
    <cfRule type="cellIs" dxfId="1585" priority="2173" operator="equal">
      <formula>#REF!</formula>
    </cfRule>
    <cfRule type="cellIs" dxfId="1584" priority="2174" operator="equal">
      <formula>#REF!</formula>
    </cfRule>
    <cfRule type="cellIs" dxfId="1583" priority="2175" operator="equal">
      <formula>#REF!</formula>
    </cfRule>
    <cfRule type="cellIs" dxfId="1582" priority="2176" operator="equal">
      <formula>#REF!</formula>
    </cfRule>
    <cfRule type="cellIs" dxfId="1581" priority="2177" operator="equal">
      <formula>#REF!</formula>
    </cfRule>
    <cfRule type="cellIs" dxfId="1580" priority="2178" operator="equal">
      <formula>#REF!</formula>
    </cfRule>
    <cfRule type="cellIs" dxfId="1579" priority="2179" operator="equal">
      <formula>#REF!</formula>
    </cfRule>
    <cfRule type="cellIs" dxfId="1578" priority="2180" operator="equal">
      <formula>#REF!</formula>
    </cfRule>
    <cfRule type="cellIs" dxfId="1577" priority="2181" operator="equal">
      <formula>#REF!</formula>
    </cfRule>
    <cfRule type="cellIs" dxfId="1576" priority="2182" operator="equal">
      <formula>#REF!</formula>
    </cfRule>
    <cfRule type="cellIs" dxfId="1575" priority="2183" operator="equal">
      <formula>#REF!</formula>
    </cfRule>
  </conditionalFormatting>
  <conditionalFormatting sqref="O34">
    <cfRule type="cellIs" dxfId="1574" priority="2147" operator="equal">
      <formula>#REF!</formula>
    </cfRule>
  </conditionalFormatting>
  <conditionalFormatting sqref="M34">
    <cfRule type="cellIs" dxfId="1573" priority="2141" operator="equal">
      <formula>"ALTA"</formula>
    </cfRule>
    <cfRule type="cellIs" dxfId="1572" priority="2142" operator="equal">
      <formula>"MUY ALTA"</formula>
    </cfRule>
    <cfRule type="cellIs" dxfId="1571" priority="2143" operator="equal">
      <formula>"MEDIA"</formula>
    </cfRule>
    <cfRule type="cellIs" dxfId="1570" priority="2144" operator="equal">
      <formula>"BAJA"</formula>
    </cfRule>
    <cfRule type="cellIs" dxfId="1569" priority="2145" operator="equal">
      <formula>"MUY BAJA"</formula>
    </cfRule>
  </conditionalFormatting>
  <conditionalFormatting sqref="O34">
    <cfRule type="cellIs" dxfId="1568" priority="2133" operator="equal">
      <formula>"CATASTRÓFICO (RC-F)"</formula>
    </cfRule>
    <cfRule type="cellIs" dxfId="1567" priority="2134" operator="equal">
      <formula>"MAYOR (RC-F)"</formula>
    </cfRule>
    <cfRule type="cellIs" dxfId="1566" priority="2135" operator="equal">
      <formula>"MODERADO (RC-F)"</formula>
    </cfRule>
    <cfRule type="cellIs" dxfId="1565" priority="2136" operator="equal">
      <formula>"CATASTRÓFICO"</formula>
    </cfRule>
    <cfRule type="cellIs" dxfId="1564" priority="2137" operator="equal">
      <formula>"MAYOR"</formula>
    </cfRule>
    <cfRule type="cellIs" dxfId="1563" priority="2138" operator="equal">
      <formula>"MODERADO"</formula>
    </cfRule>
    <cfRule type="cellIs" dxfId="1562" priority="2139" operator="equal">
      <formula>"MENOR"</formula>
    </cfRule>
    <cfRule type="cellIs" dxfId="1561" priority="2140" operator="equal">
      <formula>"LEVE"</formula>
    </cfRule>
  </conditionalFormatting>
  <conditionalFormatting sqref="R34">
    <cfRule type="cellIs" dxfId="1560" priority="2126" operator="equal">
      <formula>"EXTREMO (RC/F)"</formula>
    </cfRule>
    <cfRule type="cellIs" dxfId="1559" priority="2127" operator="equal">
      <formula>"ALTO (RC/F)"</formula>
    </cfRule>
    <cfRule type="cellIs" dxfId="1558" priority="2128" operator="equal">
      <formula>"MODERADO (RC/F)"</formula>
    </cfRule>
    <cfRule type="cellIs" dxfId="1557" priority="2129" operator="equal">
      <formula>"EXTREMO"</formula>
    </cfRule>
    <cfRule type="cellIs" dxfId="1556" priority="2130" operator="equal">
      <formula>"ALTO"</formula>
    </cfRule>
    <cfRule type="cellIs" dxfId="1555" priority="2131" operator="equal">
      <formula>"MODERADO"</formula>
    </cfRule>
    <cfRule type="cellIs" dxfId="1554" priority="2132" operator="equal">
      <formula>"BAJO"</formula>
    </cfRule>
  </conditionalFormatting>
  <conditionalFormatting sqref="AJ34">
    <cfRule type="cellIs" dxfId="1553" priority="2072" operator="equal">
      <formula>#REF!</formula>
    </cfRule>
    <cfRule type="cellIs" dxfId="1552" priority="2073" operator="equal">
      <formula>#REF!</formula>
    </cfRule>
    <cfRule type="cellIs" dxfId="1551" priority="2074" operator="equal">
      <formula>#REF!</formula>
    </cfRule>
    <cfRule type="cellIs" dxfId="1550" priority="2075" operator="equal">
      <formula>#REF!</formula>
    </cfRule>
    <cfRule type="cellIs" dxfId="1549" priority="2076" operator="equal">
      <formula>#REF!</formula>
    </cfRule>
    <cfRule type="cellIs" dxfId="1548" priority="2077" operator="equal">
      <formula>#REF!</formula>
    </cfRule>
    <cfRule type="cellIs" dxfId="1547" priority="2078" operator="equal">
      <formula>#REF!</formula>
    </cfRule>
    <cfRule type="cellIs" dxfId="1546" priority="2079" operator="equal">
      <formula>#REF!</formula>
    </cfRule>
    <cfRule type="cellIs" dxfId="1545" priority="2080" operator="equal">
      <formula>#REF!</formula>
    </cfRule>
    <cfRule type="cellIs" dxfId="1544" priority="2081" operator="equal">
      <formula>#REF!</formula>
    </cfRule>
    <cfRule type="cellIs" dxfId="1543" priority="2082" operator="equal">
      <formula>#REF!</formula>
    </cfRule>
    <cfRule type="cellIs" dxfId="1542" priority="2083" operator="equal">
      <formula>#REF!</formula>
    </cfRule>
    <cfRule type="cellIs" dxfId="1541" priority="2084" operator="equal">
      <formula>#REF!</formula>
    </cfRule>
    <cfRule type="cellIs" dxfId="1540" priority="2085" operator="equal">
      <formula>#REF!</formula>
    </cfRule>
    <cfRule type="cellIs" dxfId="1539" priority="2086" operator="equal">
      <formula>#REF!</formula>
    </cfRule>
    <cfRule type="cellIs" dxfId="1538" priority="2087" operator="equal">
      <formula>#REF!</formula>
    </cfRule>
    <cfRule type="cellIs" dxfId="1537" priority="2088" operator="equal">
      <formula>#REF!</formula>
    </cfRule>
    <cfRule type="cellIs" dxfId="1536" priority="2089" operator="equal">
      <formula>#REF!</formula>
    </cfRule>
    <cfRule type="cellIs" dxfId="1535" priority="2090" operator="equal">
      <formula>#REF!</formula>
    </cfRule>
    <cfRule type="cellIs" dxfId="1534" priority="2091" operator="equal">
      <formula>#REF!</formula>
    </cfRule>
    <cfRule type="cellIs" dxfId="1533" priority="2092" operator="equal">
      <formula>#REF!</formula>
    </cfRule>
    <cfRule type="cellIs" dxfId="1532" priority="2093" operator="equal">
      <formula>#REF!</formula>
    </cfRule>
    <cfRule type="cellIs" dxfId="1531" priority="2094" operator="equal">
      <formula>#REF!</formula>
    </cfRule>
    <cfRule type="cellIs" dxfId="1530" priority="2095" operator="equal">
      <formula>#REF!</formula>
    </cfRule>
    <cfRule type="cellIs" dxfId="1529" priority="2096" operator="equal">
      <formula>#REF!</formula>
    </cfRule>
    <cfRule type="cellIs" dxfId="1528" priority="2097" operator="equal">
      <formula>#REF!</formula>
    </cfRule>
    <cfRule type="cellIs" dxfId="1527" priority="2098" operator="equal">
      <formula>#REF!</formula>
    </cfRule>
    <cfRule type="cellIs" dxfId="1526" priority="2099" operator="equal">
      <formula>#REF!</formula>
    </cfRule>
    <cfRule type="cellIs" dxfId="1525" priority="2100" operator="equal">
      <formula>#REF!</formula>
    </cfRule>
    <cfRule type="cellIs" dxfId="1524" priority="2101" operator="equal">
      <formula>#REF!</formula>
    </cfRule>
    <cfRule type="cellIs" dxfId="1523" priority="2102" operator="equal">
      <formula>#REF!</formula>
    </cfRule>
    <cfRule type="cellIs" dxfId="1522" priority="2103" operator="equal">
      <formula>#REF!</formula>
    </cfRule>
    <cfRule type="cellIs" dxfId="1521" priority="2104" operator="equal">
      <formula>#REF!</formula>
    </cfRule>
    <cfRule type="cellIs" dxfId="1520" priority="2105" operator="equal">
      <formula>#REF!</formula>
    </cfRule>
    <cfRule type="cellIs" dxfId="1519" priority="2106" operator="equal">
      <formula>#REF!</formula>
    </cfRule>
    <cfRule type="cellIs" dxfId="1518" priority="2107" operator="equal">
      <formula>#REF!</formula>
    </cfRule>
    <cfRule type="cellIs" dxfId="1517" priority="2108" operator="equal">
      <formula>#REF!</formula>
    </cfRule>
  </conditionalFormatting>
  <conditionalFormatting sqref="AJ34">
    <cfRule type="cellIs" dxfId="1516" priority="2119" operator="equal">
      <formula>"EXTREMO (RC/F)"</formula>
    </cfRule>
    <cfRule type="cellIs" dxfId="1515" priority="2120" operator="equal">
      <formula>"ALTO (RC/F)"</formula>
    </cfRule>
    <cfRule type="cellIs" dxfId="1514" priority="2121" operator="equal">
      <formula>"MODERADO (RC/F)"</formula>
    </cfRule>
    <cfRule type="cellIs" dxfId="1513" priority="2122" operator="equal">
      <formula>"EXTREMO"</formula>
    </cfRule>
    <cfRule type="cellIs" dxfId="1512" priority="2123" operator="equal">
      <formula>"ALTO"</formula>
    </cfRule>
    <cfRule type="cellIs" dxfId="1511" priority="2124" operator="equal">
      <formula>"MODERADO"</formula>
    </cfRule>
    <cfRule type="cellIs" dxfId="1510" priority="2125" operator="equal">
      <formula>"BAJO"</formula>
    </cfRule>
  </conditionalFormatting>
  <conditionalFormatting sqref="AF34:AF35">
    <cfRule type="cellIs" dxfId="1509" priority="2114" operator="equal">
      <formula>"MUY ALTA"</formula>
    </cfRule>
    <cfRule type="cellIs" dxfId="1508" priority="2115" operator="equal">
      <formula>"ALTA"</formula>
    </cfRule>
    <cfRule type="cellIs" dxfId="1507" priority="2116" operator="equal">
      <formula>"MEDIA"</formula>
    </cfRule>
    <cfRule type="cellIs" dxfId="1506" priority="2117" operator="equal">
      <formula>"BAJA"</formula>
    </cfRule>
    <cfRule type="cellIs" dxfId="1505" priority="2118" operator="equal">
      <formula>"MUY BAJA"</formula>
    </cfRule>
  </conditionalFormatting>
  <conditionalFormatting sqref="R38:R39">
    <cfRule type="cellIs" dxfId="1504" priority="1922" operator="equal">
      <formula>#REF!</formula>
    </cfRule>
    <cfRule type="cellIs" dxfId="1503" priority="1924" operator="equal">
      <formula>#REF!</formula>
    </cfRule>
    <cfRule type="cellIs" dxfId="1502" priority="1925" operator="equal">
      <formula>#REF!</formula>
    </cfRule>
    <cfRule type="cellIs" dxfId="1501" priority="1926" operator="equal">
      <formula>#REF!</formula>
    </cfRule>
    <cfRule type="cellIs" dxfId="1500" priority="1927" operator="equal">
      <formula>#REF!</formula>
    </cfRule>
    <cfRule type="cellIs" dxfId="1499" priority="1928" operator="equal">
      <formula>#REF!</formula>
    </cfRule>
    <cfRule type="cellIs" dxfId="1498" priority="1929" operator="equal">
      <formula>#REF!</formula>
    </cfRule>
    <cfRule type="cellIs" dxfId="1497" priority="1930" operator="equal">
      <formula>#REF!</formula>
    </cfRule>
    <cfRule type="cellIs" dxfId="1496" priority="1931" operator="equal">
      <formula>#REF!</formula>
    </cfRule>
    <cfRule type="cellIs" dxfId="1495" priority="1932" operator="equal">
      <formula>#REF!</formula>
    </cfRule>
    <cfRule type="cellIs" dxfId="1494" priority="1933" operator="equal">
      <formula>#REF!</formula>
    </cfRule>
    <cfRule type="cellIs" dxfId="1493" priority="1934" operator="equal">
      <formula>#REF!</formula>
    </cfRule>
    <cfRule type="cellIs" dxfId="1492" priority="1935" operator="equal">
      <formula>#REF!</formula>
    </cfRule>
    <cfRule type="cellIs" dxfId="1491" priority="1936" operator="equal">
      <formula>#REF!</formula>
    </cfRule>
    <cfRule type="cellIs" dxfId="1490" priority="1937" operator="equal">
      <formula>#REF!</formula>
    </cfRule>
    <cfRule type="cellIs" dxfId="1489" priority="1938" operator="equal">
      <formula>#REF!</formula>
    </cfRule>
    <cfRule type="cellIs" dxfId="1488" priority="1939" operator="equal">
      <formula>#REF!</formula>
    </cfRule>
    <cfRule type="cellIs" dxfId="1487" priority="1940" operator="equal">
      <formula>#REF!</formula>
    </cfRule>
    <cfRule type="cellIs" dxfId="1486" priority="1941" operator="equal">
      <formula>#REF!</formula>
    </cfRule>
    <cfRule type="cellIs" dxfId="1485" priority="1942" operator="equal">
      <formula>#REF!</formula>
    </cfRule>
    <cfRule type="cellIs" dxfId="1484" priority="1943" operator="equal">
      <formula>#REF!</formula>
    </cfRule>
    <cfRule type="cellIs" dxfId="1483" priority="1944" operator="equal">
      <formula>#REF!</formula>
    </cfRule>
    <cfRule type="cellIs" dxfId="1482" priority="1945" operator="equal">
      <formula>#REF!</formula>
    </cfRule>
    <cfRule type="cellIs" dxfId="1481" priority="1946" operator="equal">
      <formula>#REF!</formula>
    </cfRule>
    <cfRule type="cellIs" dxfId="1480" priority="1947" operator="equal">
      <formula>#REF!</formula>
    </cfRule>
    <cfRule type="cellIs" dxfId="1479" priority="1948" operator="equal">
      <formula>#REF!</formula>
    </cfRule>
    <cfRule type="cellIs" dxfId="1478" priority="1949" operator="equal">
      <formula>#REF!</formula>
    </cfRule>
    <cfRule type="cellIs" dxfId="1477" priority="1950" operator="equal">
      <formula>#REF!</formula>
    </cfRule>
    <cfRule type="cellIs" dxfId="1476" priority="1951" operator="equal">
      <formula>#REF!</formula>
    </cfRule>
    <cfRule type="cellIs" dxfId="1475" priority="1952" operator="equal">
      <formula>#REF!</formula>
    </cfRule>
    <cfRule type="cellIs" dxfId="1474" priority="1953" operator="equal">
      <formula>#REF!</formula>
    </cfRule>
    <cfRule type="cellIs" dxfId="1473" priority="1954" operator="equal">
      <formula>#REF!</formula>
    </cfRule>
    <cfRule type="cellIs" dxfId="1472" priority="1955" operator="equal">
      <formula>#REF!</formula>
    </cfRule>
    <cfRule type="cellIs" dxfId="1471" priority="1956" operator="equal">
      <formula>#REF!</formula>
    </cfRule>
    <cfRule type="cellIs" dxfId="1470" priority="1957" operator="equal">
      <formula>#REF!</formula>
    </cfRule>
    <cfRule type="cellIs" dxfId="1469" priority="1958" operator="equal">
      <formula>#REF!</formula>
    </cfRule>
    <cfRule type="cellIs" dxfId="1468" priority="1959" operator="equal">
      <formula>#REF!</formula>
    </cfRule>
  </conditionalFormatting>
  <conditionalFormatting sqref="O38:O39">
    <cfRule type="cellIs" dxfId="1467" priority="1923" operator="equal">
      <formula>#REF!</formula>
    </cfRule>
  </conditionalFormatting>
  <conditionalFormatting sqref="M38:M39">
    <cfRule type="cellIs" dxfId="1466" priority="1917" operator="equal">
      <formula>"ALTA"</formula>
    </cfRule>
    <cfRule type="cellIs" dxfId="1465" priority="1918" operator="equal">
      <formula>"MUY ALTA"</formula>
    </cfRule>
    <cfRule type="cellIs" dxfId="1464" priority="1919" operator="equal">
      <formula>"MEDIA"</formula>
    </cfRule>
    <cfRule type="cellIs" dxfId="1463" priority="1920" operator="equal">
      <formula>"BAJA"</formula>
    </cfRule>
    <cfRule type="cellIs" dxfId="1462" priority="1921" operator="equal">
      <formula>"MUY BAJA"</formula>
    </cfRule>
  </conditionalFormatting>
  <conditionalFormatting sqref="O38:O39">
    <cfRule type="cellIs" dxfId="1461" priority="1909" operator="equal">
      <formula>"CATASTRÓFICO (RC-F)"</formula>
    </cfRule>
    <cfRule type="cellIs" dxfId="1460" priority="1910" operator="equal">
      <formula>"MAYOR (RC-F)"</formula>
    </cfRule>
    <cfRule type="cellIs" dxfId="1459" priority="1911" operator="equal">
      <formula>"MODERADO (RC-F)"</formula>
    </cfRule>
    <cfRule type="cellIs" dxfId="1458" priority="1912" operator="equal">
      <formula>"CATASTRÓFICO"</formula>
    </cfRule>
    <cfRule type="cellIs" dxfId="1457" priority="1913" operator="equal">
      <formula>"MAYOR"</formula>
    </cfRule>
    <cfRule type="cellIs" dxfId="1456" priority="1914" operator="equal">
      <formula>"MODERADO"</formula>
    </cfRule>
    <cfRule type="cellIs" dxfId="1455" priority="1915" operator="equal">
      <formula>"MENOR"</formula>
    </cfRule>
    <cfRule type="cellIs" dxfId="1454" priority="1916" operator="equal">
      <formula>"LEVE"</formula>
    </cfRule>
  </conditionalFormatting>
  <conditionalFormatting sqref="R38:R39">
    <cfRule type="cellIs" dxfId="1453" priority="1902" operator="equal">
      <formula>"EXTREMO (RC/F)"</formula>
    </cfRule>
    <cfRule type="cellIs" dxfId="1452" priority="1903" operator="equal">
      <formula>"ALTO (RC/F)"</formula>
    </cfRule>
    <cfRule type="cellIs" dxfId="1451" priority="1904" operator="equal">
      <formula>"MODERADO (RC/F)"</formula>
    </cfRule>
    <cfRule type="cellIs" dxfId="1450" priority="1905" operator="equal">
      <formula>"EXTREMO"</formula>
    </cfRule>
    <cfRule type="cellIs" dxfId="1449" priority="1906" operator="equal">
      <formula>"ALTO"</formula>
    </cfRule>
    <cfRule type="cellIs" dxfId="1448" priority="1907" operator="equal">
      <formula>"MODERADO"</formula>
    </cfRule>
    <cfRule type="cellIs" dxfId="1447" priority="1908" operator="equal">
      <formula>"BAJO"</formula>
    </cfRule>
  </conditionalFormatting>
  <conditionalFormatting sqref="AJ38:AJ39">
    <cfRule type="cellIs" dxfId="1446" priority="1848" operator="equal">
      <formula>#REF!</formula>
    </cfRule>
    <cfRule type="cellIs" dxfId="1445" priority="1849" operator="equal">
      <formula>#REF!</formula>
    </cfRule>
    <cfRule type="cellIs" dxfId="1444" priority="1850" operator="equal">
      <formula>#REF!</formula>
    </cfRule>
    <cfRule type="cellIs" dxfId="1443" priority="1851" operator="equal">
      <formula>#REF!</formula>
    </cfRule>
    <cfRule type="cellIs" dxfId="1442" priority="1852" operator="equal">
      <formula>#REF!</formula>
    </cfRule>
    <cfRule type="cellIs" dxfId="1441" priority="1853" operator="equal">
      <formula>#REF!</formula>
    </cfRule>
    <cfRule type="cellIs" dxfId="1440" priority="1854" operator="equal">
      <formula>#REF!</formula>
    </cfRule>
    <cfRule type="cellIs" dxfId="1439" priority="1855" operator="equal">
      <formula>#REF!</formula>
    </cfRule>
    <cfRule type="cellIs" dxfId="1438" priority="1856" operator="equal">
      <formula>#REF!</formula>
    </cfRule>
    <cfRule type="cellIs" dxfId="1437" priority="1857" operator="equal">
      <formula>#REF!</formula>
    </cfRule>
    <cfRule type="cellIs" dxfId="1436" priority="1858" operator="equal">
      <formula>#REF!</formula>
    </cfRule>
    <cfRule type="cellIs" dxfId="1435" priority="1859" operator="equal">
      <formula>#REF!</formula>
    </cfRule>
    <cfRule type="cellIs" dxfId="1434" priority="1860" operator="equal">
      <formula>#REF!</formula>
    </cfRule>
    <cfRule type="cellIs" dxfId="1433" priority="1861" operator="equal">
      <formula>#REF!</formula>
    </cfRule>
    <cfRule type="cellIs" dxfId="1432" priority="1862" operator="equal">
      <formula>#REF!</formula>
    </cfRule>
    <cfRule type="cellIs" dxfId="1431" priority="1863" operator="equal">
      <formula>#REF!</formula>
    </cfRule>
    <cfRule type="cellIs" dxfId="1430" priority="1864" operator="equal">
      <formula>#REF!</formula>
    </cfRule>
    <cfRule type="cellIs" dxfId="1429" priority="1865" operator="equal">
      <formula>#REF!</formula>
    </cfRule>
    <cfRule type="cellIs" dxfId="1428" priority="1866" operator="equal">
      <formula>#REF!</formula>
    </cfRule>
    <cfRule type="cellIs" dxfId="1427" priority="1867" operator="equal">
      <formula>#REF!</formula>
    </cfRule>
    <cfRule type="cellIs" dxfId="1426" priority="1868" operator="equal">
      <formula>#REF!</formula>
    </cfRule>
    <cfRule type="cellIs" dxfId="1425" priority="1869" operator="equal">
      <formula>#REF!</formula>
    </cfRule>
    <cfRule type="cellIs" dxfId="1424" priority="1870" operator="equal">
      <formula>#REF!</formula>
    </cfRule>
    <cfRule type="cellIs" dxfId="1423" priority="1871" operator="equal">
      <formula>#REF!</formula>
    </cfRule>
    <cfRule type="cellIs" dxfId="1422" priority="1872" operator="equal">
      <formula>#REF!</formula>
    </cfRule>
    <cfRule type="cellIs" dxfId="1421" priority="1873" operator="equal">
      <formula>#REF!</formula>
    </cfRule>
    <cfRule type="cellIs" dxfId="1420" priority="1874" operator="equal">
      <formula>#REF!</formula>
    </cfRule>
    <cfRule type="cellIs" dxfId="1419" priority="1875" operator="equal">
      <formula>#REF!</formula>
    </cfRule>
    <cfRule type="cellIs" dxfId="1418" priority="1876" operator="equal">
      <formula>#REF!</formula>
    </cfRule>
    <cfRule type="cellIs" dxfId="1417" priority="1877" operator="equal">
      <formula>#REF!</formula>
    </cfRule>
    <cfRule type="cellIs" dxfId="1416" priority="1878" operator="equal">
      <formula>#REF!</formula>
    </cfRule>
    <cfRule type="cellIs" dxfId="1415" priority="1879" operator="equal">
      <formula>#REF!</formula>
    </cfRule>
    <cfRule type="cellIs" dxfId="1414" priority="1880" operator="equal">
      <formula>#REF!</formula>
    </cfRule>
    <cfRule type="cellIs" dxfId="1413" priority="1881" operator="equal">
      <formula>#REF!</formula>
    </cfRule>
    <cfRule type="cellIs" dxfId="1412" priority="1882" operator="equal">
      <formula>#REF!</formula>
    </cfRule>
    <cfRule type="cellIs" dxfId="1411" priority="1883" operator="equal">
      <formula>#REF!</formula>
    </cfRule>
    <cfRule type="cellIs" dxfId="1410" priority="1884" operator="equal">
      <formula>#REF!</formula>
    </cfRule>
  </conditionalFormatting>
  <conditionalFormatting sqref="AJ38:AJ39">
    <cfRule type="cellIs" dxfId="1409" priority="1895" operator="equal">
      <formula>"EXTREMO (RC/F)"</formula>
    </cfRule>
    <cfRule type="cellIs" dxfId="1408" priority="1896" operator="equal">
      <formula>"ALTO (RC/F)"</formula>
    </cfRule>
    <cfRule type="cellIs" dxfId="1407" priority="1897" operator="equal">
      <formula>"MODERADO (RC/F)"</formula>
    </cfRule>
    <cfRule type="cellIs" dxfId="1406" priority="1898" operator="equal">
      <formula>"EXTREMO"</formula>
    </cfRule>
    <cfRule type="cellIs" dxfId="1405" priority="1899" operator="equal">
      <formula>"ALTO"</formula>
    </cfRule>
    <cfRule type="cellIs" dxfId="1404" priority="1900" operator="equal">
      <formula>"MODERADO"</formula>
    </cfRule>
    <cfRule type="cellIs" dxfId="1403" priority="1901" operator="equal">
      <formula>"BAJO"</formula>
    </cfRule>
  </conditionalFormatting>
  <conditionalFormatting sqref="AF38">
    <cfRule type="cellIs" dxfId="1402" priority="1890" operator="equal">
      <formula>"MUY ALTA"</formula>
    </cfRule>
    <cfRule type="cellIs" dxfId="1401" priority="1891" operator="equal">
      <formula>"ALTA"</formula>
    </cfRule>
    <cfRule type="cellIs" dxfId="1400" priority="1892" operator="equal">
      <formula>"MEDIA"</formula>
    </cfRule>
    <cfRule type="cellIs" dxfId="1399" priority="1893" operator="equal">
      <formula>"BAJA"</formula>
    </cfRule>
    <cfRule type="cellIs" dxfId="1398" priority="1894" operator="equal">
      <formula>"MUY BAJA"</formula>
    </cfRule>
  </conditionalFormatting>
  <conditionalFormatting sqref="AH38:AH39">
    <cfRule type="cellIs" dxfId="1397" priority="1885" operator="equal">
      <formula>"CATASTROFICO"</formula>
    </cfRule>
    <cfRule type="cellIs" dxfId="1396" priority="1886" operator="equal">
      <formula>"MAYOR"</formula>
    </cfRule>
    <cfRule type="cellIs" dxfId="1395" priority="1887" operator="equal">
      <formula>"MODERADO"</formula>
    </cfRule>
    <cfRule type="cellIs" dxfId="1394" priority="1888" operator="equal">
      <formula>"MENOR"</formula>
    </cfRule>
    <cfRule type="cellIs" dxfId="1393" priority="1889" operator="equal">
      <formula>"LEVE"</formula>
    </cfRule>
  </conditionalFormatting>
  <conditionalFormatting sqref="R43">
    <cfRule type="cellIs" dxfId="1392" priority="1698" operator="equal">
      <formula>#REF!</formula>
    </cfRule>
    <cfRule type="cellIs" dxfId="1391" priority="1700" operator="equal">
      <formula>#REF!</formula>
    </cfRule>
    <cfRule type="cellIs" dxfId="1390" priority="1701" operator="equal">
      <formula>#REF!</formula>
    </cfRule>
    <cfRule type="cellIs" dxfId="1389" priority="1702" operator="equal">
      <formula>#REF!</formula>
    </cfRule>
    <cfRule type="cellIs" dxfId="1388" priority="1703" operator="equal">
      <formula>#REF!</formula>
    </cfRule>
    <cfRule type="cellIs" dxfId="1387" priority="1704" operator="equal">
      <formula>#REF!</formula>
    </cfRule>
    <cfRule type="cellIs" dxfId="1386" priority="1705" operator="equal">
      <formula>#REF!</formula>
    </cfRule>
    <cfRule type="cellIs" dxfId="1385" priority="1706" operator="equal">
      <formula>#REF!</formula>
    </cfRule>
    <cfRule type="cellIs" dxfId="1384" priority="1707" operator="equal">
      <formula>#REF!</formula>
    </cfRule>
    <cfRule type="cellIs" dxfId="1383" priority="1708" operator="equal">
      <formula>#REF!</formula>
    </cfRule>
    <cfRule type="cellIs" dxfId="1382" priority="1709" operator="equal">
      <formula>#REF!</formula>
    </cfRule>
    <cfRule type="cellIs" dxfId="1381" priority="1710" operator="equal">
      <formula>#REF!</formula>
    </cfRule>
    <cfRule type="cellIs" dxfId="1380" priority="1711" operator="equal">
      <formula>#REF!</formula>
    </cfRule>
    <cfRule type="cellIs" dxfId="1379" priority="1712" operator="equal">
      <formula>#REF!</formula>
    </cfRule>
    <cfRule type="cellIs" dxfId="1378" priority="1713" operator="equal">
      <formula>#REF!</formula>
    </cfRule>
    <cfRule type="cellIs" dxfId="1377" priority="1714" operator="equal">
      <formula>#REF!</formula>
    </cfRule>
    <cfRule type="cellIs" dxfId="1376" priority="1715" operator="equal">
      <formula>#REF!</formula>
    </cfRule>
    <cfRule type="cellIs" dxfId="1375" priority="1716" operator="equal">
      <formula>#REF!</formula>
    </cfRule>
    <cfRule type="cellIs" dxfId="1374" priority="1717" operator="equal">
      <formula>#REF!</formula>
    </cfRule>
    <cfRule type="cellIs" dxfId="1373" priority="1718" operator="equal">
      <formula>#REF!</formula>
    </cfRule>
    <cfRule type="cellIs" dxfId="1372" priority="1719" operator="equal">
      <formula>#REF!</formula>
    </cfRule>
    <cfRule type="cellIs" dxfId="1371" priority="1720" operator="equal">
      <formula>#REF!</formula>
    </cfRule>
    <cfRule type="cellIs" dxfId="1370" priority="1721" operator="equal">
      <formula>#REF!</formula>
    </cfRule>
    <cfRule type="cellIs" dxfId="1369" priority="1722" operator="equal">
      <formula>#REF!</formula>
    </cfRule>
    <cfRule type="cellIs" dxfId="1368" priority="1723" operator="equal">
      <formula>#REF!</formula>
    </cfRule>
    <cfRule type="cellIs" dxfId="1367" priority="1724" operator="equal">
      <formula>#REF!</formula>
    </cfRule>
    <cfRule type="cellIs" dxfId="1366" priority="1725" operator="equal">
      <formula>#REF!</formula>
    </cfRule>
    <cfRule type="cellIs" dxfId="1365" priority="1726" operator="equal">
      <formula>#REF!</formula>
    </cfRule>
    <cfRule type="cellIs" dxfId="1364" priority="1727" operator="equal">
      <formula>#REF!</formula>
    </cfRule>
    <cfRule type="cellIs" dxfId="1363" priority="1728" operator="equal">
      <formula>#REF!</formula>
    </cfRule>
    <cfRule type="cellIs" dxfId="1362" priority="1729" operator="equal">
      <formula>#REF!</formula>
    </cfRule>
    <cfRule type="cellIs" dxfId="1361" priority="1730" operator="equal">
      <formula>#REF!</formula>
    </cfRule>
    <cfRule type="cellIs" dxfId="1360" priority="1731" operator="equal">
      <formula>#REF!</formula>
    </cfRule>
    <cfRule type="cellIs" dxfId="1359" priority="1732" operator="equal">
      <formula>#REF!</formula>
    </cfRule>
    <cfRule type="cellIs" dxfId="1358" priority="1733" operator="equal">
      <formula>#REF!</formula>
    </cfRule>
    <cfRule type="cellIs" dxfId="1357" priority="1734" operator="equal">
      <formula>#REF!</formula>
    </cfRule>
    <cfRule type="cellIs" dxfId="1356" priority="1735" operator="equal">
      <formula>#REF!</formula>
    </cfRule>
  </conditionalFormatting>
  <conditionalFormatting sqref="O43">
    <cfRule type="cellIs" dxfId="1355" priority="1699" operator="equal">
      <formula>#REF!</formula>
    </cfRule>
  </conditionalFormatting>
  <conditionalFormatting sqref="M43">
    <cfRule type="cellIs" dxfId="1354" priority="1693" operator="equal">
      <formula>"ALTA"</formula>
    </cfRule>
    <cfRule type="cellIs" dxfId="1353" priority="1694" operator="equal">
      <formula>"MUY ALTA"</formula>
    </cfRule>
    <cfRule type="cellIs" dxfId="1352" priority="1695" operator="equal">
      <formula>"MEDIA"</formula>
    </cfRule>
    <cfRule type="cellIs" dxfId="1351" priority="1696" operator="equal">
      <formula>"BAJA"</formula>
    </cfRule>
    <cfRule type="cellIs" dxfId="1350" priority="1697" operator="equal">
      <formula>"MUY BAJA"</formula>
    </cfRule>
  </conditionalFormatting>
  <conditionalFormatting sqref="O43">
    <cfRule type="cellIs" dxfId="1349" priority="1685" operator="equal">
      <formula>"CATASTRÓFICO (RC-F)"</formula>
    </cfRule>
    <cfRule type="cellIs" dxfId="1348" priority="1686" operator="equal">
      <formula>"MAYOR (RC-F)"</formula>
    </cfRule>
    <cfRule type="cellIs" dxfId="1347" priority="1687" operator="equal">
      <formula>"MODERADO (RC-F)"</formula>
    </cfRule>
    <cfRule type="cellIs" dxfId="1346" priority="1688" operator="equal">
      <formula>"CATASTRÓFICO"</formula>
    </cfRule>
    <cfRule type="cellIs" dxfId="1345" priority="1689" operator="equal">
      <formula>"MAYOR"</formula>
    </cfRule>
    <cfRule type="cellIs" dxfId="1344" priority="1690" operator="equal">
      <formula>"MODERADO"</formula>
    </cfRule>
    <cfRule type="cellIs" dxfId="1343" priority="1691" operator="equal">
      <formula>"MENOR"</formula>
    </cfRule>
    <cfRule type="cellIs" dxfId="1342" priority="1692" operator="equal">
      <formula>"LEVE"</formula>
    </cfRule>
  </conditionalFormatting>
  <conditionalFormatting sqref="R43">
    <cfRule type="cellIs" dxfId="1341" priority="1678" operator="equal">
      <formula>"EXTREMO (RC/F)"</formula>
    </cfRule>
    <cfRule type="cellIs" dxfId="1340" priority="1679" operator="equal">
      <formula>"ALTO (RC/F)"</formula>
    </cfRule>
    <cfRule type="cellIs" dxfId="1339" priority="1680" operator="equal">
      <formula>"MODERADO (RC/F)"</formula>
    </cfRule>
    <cfRule type="cellIs" dxfId="1338" priority="1681" operator="equal">
      <formula>"EXTREMO"</formula>
    </cfRule>
    <cfRule type="cellIs" dxfId="1337" priority="1682" operator="equal">
      <formula>"ALTO"</formula>
    </cfRule>
    <cfRule type="cellIs" dxfId="1336" priority="1683" operator="equal">
      <formula>"MODERADO"</formula>
    </cfRule>
    <cfRule type="cellIs" dxfId="1335" priority="1684" operator="equal">
      <formula>"BAJO"</formula>
    </cfRule>
  </conditionalFormatting>
  <conditionalFormatting sqref="AJ43">
    <cfRule type="cellIs" dxfId="1334" priority="1624" operator="equal">
      <formula>#REF!</formula>
    </cfRule>
    <cfRule type="cellIs" dxfId="1333" priority="1625" operator="equal">
      <formula>#REF!</formula>
    </cfRule>
    <cfRule type="cellIs" dxfId="1332" priority="1626" operator="equal">
      <formula>#REF!</formula>
    </cfRule>
    <cfRule type="cellIs" dxfId="1331" priority="1627" operator="equal">
      <formula>#REF!</formula>
    </cfRule>
    <cfRule type="cellIs" dxfId="1330" priority="1628" operator="equal">
      <formula>#REF!</formula>
    </cfRule>
    <cfRule type="cellIs" dxfId="1329" priority="1629" operator="equal">
      <formula>#REF!</formula>
    </cfRule>
    <cfRule type="cellIs" dxfId="1328" priority="1630" operator="equal">
      <formula>#REF!</formula>
    </cfRule>
    <cfRule type="cellIs" dxfId="1327" priority="1631" operator="equal">
      <formula>#REF!</formula>
    </cfRule>
    <cfRule type="cellIs" dxfId="1326" priority="1632" operator="equal">
      <formula>#REF!</formula>
    </cfRule>
    <cfRule type="cellIs" dxfId="1325" priority="1633" operator="equal">
      <formula>#REF!</formula>
    </cfRule>
    <cfRule type="cellIs" dxfId="1324" priority="1634" operator="equal">
      <formula>#REF!</formula>
    </cfRule>
    <cfRule type="cellIs" dxfId="1323" priority="1635" operator="equal">
      <formula>#REF!</formula>
    </cfRule>
    <cfRule type="cellIs" dxfId="1322" priority="1636" operator="equal">
      <formula>#REF!</formula>
    </cfRule>
    <cfRule type="cellIs" dxfId="1321" priority="1637" operator="equal">
      <formula>#REF!</formula>
    </cfRule>
    <cfRule type="cellIs" dxfId="1320" priority="1638" operator="equal">
      <formula>#REF!</formula>
    </cfRule>
    <cfRule type="cellIs" dxfId="1319" priority="1639" operator="equal">
      <formula>#REF!</formula>
    </cfRule>
    <cfRule type="cellIs" dxfId="1318" priority="1640" operator="equal">
      <formula>#REF!</formula>
    </cfRule>
    <cfRule type="cellIs" dxfId="1317" priority="1641" operator="equal">
      <formula>#REF!</formula>
    </cfRule>
    <cfRule type="cellIs" dxfId="1316" priority="1642" operator="equal">
      <formula>#REF!</formula>
    </cfRule>
    <cfRule type="cellIs" dxfId="1315" priority="1643" operator="equal">
      <formula>#REF!</formula>
    </cfRule>
    <cfRule type="cellIs" dxfId="1314" priority="1644" operator="equal">
      <formula>#REF!</formula>
    </cfRule>
    <cfRule type="cellIs" dxfId="1313" priority="1645" operator="equal">
      <formula>#REF!</formula>
    </cfRule>
    <cfRule type="cellIs" dxfId="1312" priority="1646" operator="equal">
      <formula>#REF!</formula>
    </cfRule>
    <cfRule type="cellIs" dxfId="1311" priority="1647" operator="equal">
      <formula>#REF!</formula>
    </cfRule>
    <cfRule type="cellIs" dxfId="1310" priority="1648" operator="equal">
      <formula>#REF!</formula>
    </cfRule>
    <cfRule type="cellIs" dxfId="1309" priority="1649" operator="equal">
      <formula>#REF!</formula>
    </cfRule>
    <cfRule type="cellIs" dxfId="1308" priority="1650" operator="equal">
      <formula>#REF!</formula>
    </cfRule>
    <cfRule type="cellIs" dxfId="1307" priority="1651" operator="equal">
      <formula>#REF!</formula>
    </cfRule>
    <cfRule type="cellIs" dxfId="1306" priority="1652" operator="equal">
      <formula>#REF!</formula>
    </cfRule>
    <cfRule type="cellIs" dxfId="1305" priority="1653" operator="equal">
      <formula>#REF!</formula>
    </cfRule>
    <cfRule type="cellIs" dxfId="1304" priority="1654" operator="equal">
      <formula>#REF!</formula>
    </cfRule>
    <cfRule type="cellIs" dxfId="1303" priority="1655" operator="equal">
      <formula>#REF!</formula>
    </cfRule>
    <cfRule type="cellIs" dxfId="1302" priority="1656" operator="equal">
      <formula>#REF!</formula>
    </cfRule>
    <cfRule type="cellIs" dxfId="1301" priority="1657" operator="equal">
      <formula>#REF!</formula>
    </cfRule>
    <cfRule type="cellIs" dxfId="1300" priority="1658" operator="equal">
      <formula>#REF!</formula>
    </cfRule>
    <cfRule type="cellIs" dxfId="1299" priority="1659" operator="equal">
      <formula>#REF!</formula>
    </cfRule>
    <cfRule type="cellIs" dxfId="1298" priority="1660" operator="equal">
      <formula>#REF!</formula>
    </cfRule>
  </conditionalFormatting>
  <conditionalFormatting sqref="AJ43">
    <cfRule type="cellIs" dxfId="1297" priority="1671" operator="equal">
      <formula>"EXTREMO (RC/F)"</formula>
    </cfRule>
    <cfRule type="cellIs" dxfId="1296" priority="1672" operator="equal">
      <formula>"ALTO (RC/F)"</formula>
    </cfRule>
    <cfRule type="cellIs" dxfId="1295" priority="1673" operator="equal">
      <formula>"MODERADO (RC/F)"</formula>
    </cfRule>
    <cfRule type="cellIs" dxfId="1294" priority="1674" operator="equal">
      <formula>"EXTREMO"</formula>
    </cfRule>
    <cfRule type="cellIs" dxfId="1293" priority="1675" operator="equal">
      <formula>"ALTO"</formula>
    </cfRule>
    <cfRule type="cellIs" dxfId="1292" priority="1676" operator="equal">
      <formula>"MODERADO"</formula>
    </cfRule>
    <cfRule type="cellIs" dxfId="1291" priority="1677" operator="equal">
      <formula>"BAJO"</formula>
    </cfRule>
  </conditionalFormatting>
  <conditionalFormatting sqref="AF43:AF44">
    <cfRule type="cellIs" dxfId="1290" priority="1666" operator="equal">
      <formula>"MUY ALTA"</formula>
    </cfRule>
    <cfRule type="cellIs" dxfId="1289" priority="1667" operator="equal">
      <formula>"ALTA"</formula>
    </cfRule>
    <cfRule type="cellIs" dxfId="1288" priority="1668" operator="equal">
      <formula>"MEDIA"</formula>
    </cfRule>
    <cfRule type="cellIs" dxfId="1287" priority="1669" operator="equal">
      <formula>"BAJA"</formula>
    </cfRule>
    <cfRule type="cellIs" dxfId="1286" priority="1670" operator="equal">
      <formula>"MUY BAJA"</formula>
    </cfRule>
  </conditionalFormatting>
  <conditionalFormatting sqref="AH43">
    <cfRule type="cellIs" dxfId="1285" priority="1661" operator="equal">
      <formula>"CATASTROFICO"</formula>
    </cfRule>
    <cfRule type="cellIs" dxfId="1284" priority="1662" operator="equal">
      <formula>"MAYOR"</formula>
    </cfRule>
    <cfRule type="cellIs" dxfId="1283" priority="1663" operator="equal">
      <formula>"MODERADO"</formula>
    </cfRule>
    <cfRule type="cellIs" dxfId="1282" priority="1664" operator="equal">
      <formula>"MENOR"</formula>
    </cfRule>
    <cfRule type="cellIs" dxfId="1281" priority="1665" operator="equal">
      <formula>"LEVE"</formula>
    </cfRule>
  </conditionalFormatting>
  <conditionalFormatting sqref="M48">
    <cfRule type="cellIs" dxfId="1280" priority="1469" operator="equal">
      <formula>"ALTA"</formula>
    </cfRule>
    <cfRule type="cellIs" dxfId="1279" priority="1470" operator="equal">
      <formula>"MUY ALTA"</formula>
    </cfRule>
    <cfRule type="cellIs" dxfId="1278" priority="1471" operator="equal">
      <formula>"MEDIA"</formula>
    </cfRule>
    <cfRule type="cellIs" dxfId="1277" priority="1472" operator="equal">
      <formula>"BAJA"</formula>
    </cfRule>
    <cfRule type="cellIs" dxfId="1276" priority="1473" operator="equal">
      <formula>"MUY BAJA"</formula>
    </cfRule>
  </conditionalFormatting>
  <conditionalFormatting sqref="O48">
    <cfRule type="cellIs" dxfId="1275" priority="1461" operator="equal">
      <formula>"CATASTRÓFICO (RC-F)"</formula>
    </cfRule>
    <cfRule type="cellIs" dxfId="1274" priority="1462" operator="equal">
      <formula>"MAYOR (RC-F)"</formula>
    </cfRule>
    <cfRule type="cellIs" dxfId="1273" priority="1463" operator="equal">
      <formula>"MODERADO (RC-F)"</formula>
    </cfRule>
    <cfRule type="cellIs" dxfId="1272" priority="1464" operator="equal">
      <formula>"CATASTRÓFICO"</formula>
    </cfRule>
    <cfRule type="cellIs" dxfId="1271" priority="1465" operator="equal">
      <formula>"MAYOR"</formula>
    </cfRule>
    <cfRule type="cellIs" dxfId="1270" priority="1466" operator="equal">
      <formula>"MODERADO"</formula>
    </cfRule>
    <cfRule type="cellIs" dxfId="1269" priority="1467" operator="equal">
      <formula>"MENOR"</formula>
    </cfRule>
    <cfRule type="cellIs" dxfId="1268" priority="1468" operator="equal">
      <formula>"LEVE"</formula>
    </cfRule>
  </conditionalFormatting>
  <conditionalFormatting sqref="R48">
    <cfRule type="cellIs" dxfId="1267" priority="1454" operator="equal">
      <formula>"EXTREMO (RC/F)"</formula>
    </cfRule>
    <cfRule type="cellIs" dxfId="1266" priority="1455" operator="equal">
      <formula>"ALTO (RC/F)"</formula>
    </cfRule>
    <cfRule type="cellIs" dxfId="1265" priority="1456" operator="equal">
      <formula>"MODERADO (RC/F)"</formula>
    </cfRule>
    <cfRule type="cellIs" dxfId="1264" priority="1457" operator="equal">
      <formula>"EXTREMO"</formula>
    </cfRule>
    <cfRule type="cellIs" dxfId="1263" priority="1458" operator="equal">
      <formula>"ALTO"</formula>
    </cfRule>
    <cfRule type="cellIs" dxfId="1262" priority="1459" operator="equal">
      <formula>"MODERADO"</formula>
    </cfRule>
    <cfRule type="cellIs" dxfId="1261" priority="1460" operator="equal">
      <formula>"BAJO"</formula>
    </cfRule>
  </conditionalFormatting>
  <conditionalFormatting sqref="AJ48">
    <cfRule type="cellIs" dxfId="1260" priority="1447" operator="equal">
      <formula>"EXTREMO (RC/F)"</formula>
    </cfRule>
    <cfRule type="cellIs" dxfId="1259" priority="1448" operator="equal">
      <formula>"ALTO (RC/F)"</formula>
    </cfRule>
    <cfRule type="cellIs" dxfId="1258" priority="1449" operator="equal">
      <formula>"MODERADO (RC/F)"</formula>
    </cfRule>
    <cfRule type="cellIs" dxfId="1257" priority="1450" operator="equal">
      <formula>"EXTREMO"</formula>
    </cfRule>
    <cfRule type="cellIs" dxfId="1256" priority="1451" operator="equal">
      <formula>"ALTO"</formula>
    </cfRule>
    <cfRule type="cellIs" dxfId="1255" priority="1452" operator="equal">
      <formula>"MODERADO"</formula>
    </cfRule>
    <cfRule type="cellIs" dxfId="1254" priority="1453" operator="equal">
      <formula>"BAJO"</formula>
    </cfRule>
  </conditionalFormatting>
  <conditionalFormatting sqref="AF48:AF49">
    <cfRule type="cellIs" dxfId="1253" priority="1442" operator="equal">
      <formula>"MUY ALTA"</formula>
    </cfRule>
    <cfRule type="cellIs" dxfId="1252" priority="1443" operator="equal">
      <formula>"ALTA"</formula>
    </cfRule>
    <cfRule type="cellIs" dxfId="1251" priority="1444" operator="equal">
      <formula>"MEDIA"</formula>
    </cfRule>
    <cfRule type="cellIs" dxfId="1250" priority="1445" operator="equal">
      <formula>"BAJA"</formula>
    </cfRule>
    <cfRule type="cellIs" dxfId="1249" priority="1446" operator="equal">
      <formula>"MUY BAJA"</formula>
    </cfRule>
  </conditionalFormatting>
  <conditionalFormatting sqref="AH48">
    <cfRule type="cellIs" dxfId="1248" priority="1437" operator="equal">
      <formula>"CATASTROFICO"</formula>
    </cfRule>
    <cfRule type="cellIs" dxfId="1247" priority="1438" operator="equal">
      <formula>"MAYOR"</formula>
    </cfRule>
    <cfRule type="cellIs" dxfId="1246" priority="1439" operator="equal">
      <formula>"MODERADO"</formula>
    </cfRule>
    <cfRule type="cellIs" dxfId="1245" priority="1440" operator="equal">
      <formula>"MENOR"</formula>
    </cfRule>
    <cfRule type="cellIs" dxfId="1244" priority="1441" operator="equal">
      <formula>"LEVE"</formula>
    </cfRule>
  </conditionalFormatting>
  <conditionalFormatting sqref="R48">
    <cfRule type="cellIs" dxfId="1243" priority="1474" operator="equal">
      <formula>#REF!</formula>
    </cfRule>
    <cfRule type="cellIs" dxfId="1242" priority="1476" operator="equal">
      <formula>#REF!</formula>
    </cfRule>
    <cfRule type="cellIs" dxfId="1241" priority="1477" operator="equal">
      <formula>#REF!</formula>
    </cfRule>
    <cfRule type="cellIs" dxfId="1240" priority="1478" operator="equal">
      <formula>#REF!</formula>
    </cfRule>
    <cfRule type="cellIs" dxfId="1239" priority="1479" operator="equal">
      <formula>#REF!</formula>
    </cfRule>
    <cfRule type="cellIs" dxfId="1238" priority="1480" operator="equal">
      <formula>#REF!</formula>
    </cfRule>
    <cfRule type="cellIs" dxfId="1237" priority="1481" operator="equal">
      <formula>#REF!</formula>
    </cfRule>
    <cfRule type="cellIs" dxfId="1236" priority="1482" operator="equal">
      <formula>#REF!</formula>
    </cfRule>
    <cfRule type="cellIs" dxfId="1235" priority="1483" operator="equal">
      <formula>#REF!</formula>
    </cfRule>
    <cfRule type="cellIs" dxfId="1234" priority="1484" operator="equal">
      <formula>#REF!</formula>
    </cfRule>
    <cfRule type="cellIs" dxfId="1233" priority="1485" operator="equal">
      <formula>#REF!</formula>
    </cfRule>
    <cfRule type="cellIs" dxfId="1232" priority="1486" operator="equal">
      <formula>#REF!</formula>
    </cfRule>
    <cfRule type="cellIs" dxfId="1231" priority="1487" operator="equal">
      <formula>#REF!</formula>
    </cfRule>
    <cfRule type="cellIs" dxfId="1230" priority="1488" operator="equal">
      <formula>#REF!</formula>
    </cfRule>
    <cfRule type="cellIs" dxfId="1229" priority="1489" operator="equal">
      <formula>#REF!</formula>
    </cfRule>
    <cfRule type="cellIs" dxfId="1228" priority="1490" operator="equal">
      <formula>#REF!</formula>
    </cfRule>
    <cfRule type="cellIs" dxfId="1227" priority="1491" operator="equal">
      <formula>#REF!</formula>
    </cfRule>
    <cfRule type="cellIs" dxfId="1226" priority="1492" operator="equal">
      <formula>#REF!</formula>
    </cfRule>
    <cfRule type="cellIs" dxfId="1225" priority="1493" operator="equal">
      <formula>#REF!</formula>
    </cfRule>
    <cfRule type="cellIs" dxfId="1224" priority="1494" operator="equal">
      <formula>#REF!</formula>
    </cfRule>
    <cfRule type="cellIs" dxfId="1223" priority="1495" operator="equal">
      <formula>#REF!</formula>
    </cfRule>
    <cfRule type="cellIs" dxfId="1222" priority="1496" operator="equal">
      <formula>#REF!</formula>
    </cfRule>
    <cfRule type="cellIs" dxfId="1221" priority="1497" operator="equal">
      <formula>#REF!</formula>
    </cfRule>
    <cfRule type="cellIs" dxfId="1220" priority="1498" operator="equal">
      <formula>#REF!</formula>
    </cfRule>
    <cfRule type="cellIs" dxfId="1219" priority="1499" operator="equal">
      <formula>#REF!</formula>
    </cfRule>
    <cfRule type="cellIs" dxfId="1218" priority="1500" operator="equal">
      <formula>#REF!</formula>
    </cfRule>
    <cfRule type="cellIs" dxfId="1217" priority="1501" operator="equal">
      <formula>#REF!</formula>
    </cfRule>
    <cfRule type="cellIs" dxfId="1216" priority="1502" operator="equal">
      <formula>#REF!</formula>
    </cfRule>
    <cfRule type="cellIs" dxfId="1215" priority="1503" operator="equal">
      <formula>#REF!</formula>
    </cfRule>
    <cfRule type="cellIs" dxfId="1214" priority="1504" operator="equal">
      <formula>#REF!</formula>
    </cfRule>
    <cfRule type="cellIs" dxfId="1213" priority="1505" operator="equal">
      <formula>#REF!</formula>
    </cfRule>
    <cfRule type="cellIs" dxfId="1212" priority="1506" operator="equal">
      <formula>#REF!</formula>
    </cfRule>
    <cfRule type="cellIs" dxfId="1211" priority="1507" operator="equal">
      <formula>#REF!</formula>
    </cfRule>
    <cfRule type="cellIs" dxfId="1210" priority="1508" operator="equal">
      <formula>#REF!</formula>
    </cfRule>
    <cfRule type="cellIs" dxfId="1209" priority="1509" operator="equal">
      <formula>#REF!</formula>
    </cfRule>
    <cfRule type="cellIs" dxfId="1208" priority="1510" operator="equal">
      <formula>#REF!</formula>
    </cfRule>
    <cfRule type="cellIs" dxfId="1207" priority="1511" operator="equal">
      <formula>#REF!</formula>
    </cfRule>
  </conditionalFormatting>
  <conditionalFormatting sqref="O48">
    <cfRule type="cellIs" dxfId="1206" priority="1475" operator="equal">
      <formula>#REF!</formula>
    </cfRule>
  </conditionalFormatting>
  <conditionalFormatting sqref="AJ48">
    <cfRule type="cellIs" dxfId="1205" priority="1400" operator="equal">
      <formula>#REF!</formula>
    </cfRule>
    <cfRule type="cellIs" dxfId="1204" priority="1401" operator="equal">
      <formula>#REF!</formula>
    </cfRule>
    <cfRule type="cellIs" dxfId="1203" priority="1402" operator="equal">
      <formula>#REF!</formula>
    </cfRule>
    <cfRule type="cellIs" dxfId="1202" priority="1403" operator="equal">
      <formula>#REF!</formula>
    </cfRule>
    <cfRule type="cellIs" dxfId="1201" priority="1404" operator="equal">
      <formula>#REF!</formula>
    </cfRule>
    <cfRule type="cellIs" dxfId="1200" priority="1405" operator="equal">
      <formula>#REF!</formula>
    </cfRule>
    <cfRule type="cellIs" dxfId="1199" priority="1406" operator="equal">
      <formula>#REF!</formula>
    </cfRule>
    <cfRule type="cellIs" dxfId="1198" priority="1407" operator="equal">
      <formula>#REF!</formula>
    </cfRule>
    <cfRule type="cellIs" dxfId="1197" priority="1408" operator="equal">
      <formula>#REF!</formula>
    </cfRule>
    <cfRule type="cellIs" dxfId="1196" priority="1409" operator="equal">
      <formula>#REF!</formula>
    </cfRule>
    <cfRule type="cellIs" dxfId="1195" priority="1410" operator="equal">
      <formula>#REF!</formula>
    </cfRule>
    <cfRule type="cellIs" dxfId="1194" priority="1411" operator="equal">
      <formula>#REF!</formula>
    </cfRule>
    <cfRule type="cellIs" dxfId="1193" priority="1412" operator="equal">
      <formula>#REF!</formula>
    </cfRule>
    <cfRule type="cellIs" dxfId="1192" priority="1413" operator="equal">
      <formula>#REF!</formula>
    </cfRule>
    <cfRule type="cellIs" dxfId="1191" priority="1414" operator="equal">
      <formula>#REF!</formula>
    </cfRule>
    <cfRule type="cellIs" dxfId="1190" priority="1415" operator="equal">
      <formula>#REF!</formula>
    </cfRule>
    <cfRule type="cellIs" dxfId="1189" priority="1416" operator="equal">
      <formula>#REF!</formula>
    </cfRule>
    <cfRule type="cellIs" dxfId="1188" priority="1417" operator="equal">
      <formula>#REF!</formula>
    </cfRule>
    <cfRule type="cellIs" dxfId="1187" priority="1418" operator="equal">
      <formula>#REF!</formula>
    </cfRule>
    <cfRule type="cellIs" dxfId="1186" priority="1419" operator="equal">
      <formula>#REF!</formula>
    </cfRule>
    <cfRule type="cellIs" dxfId="1185" priority="1420" operator="equal">
      <formula>#REF!</formula>
    </cfRule>
    <cfRule type="cellIs" dxfId="1184" priority="1421" operator="equal">
      <formula>#REF!</formula>
    </cfRule>
    <cfRule type="cellIs" dxfId="1183" priority="1422" operator="equal">
      <formula>#REF!</formula>
    </cfRule>
    <cfRule type="cellIs" dxfId="1182" priority="1423" operator="equal">
      <formula>#REF!</formula>
    </cfRule>
    <cfRule type="cellIs" dxfId="1181" priority="1424" operator="equal">
      <formula>#REF!</formula>
    </cfRule>
    <cfRule type="cellIs" dxfId="1180" priority="1425" operator="equal">
      <formula>#REF!</formula>
    </cfRule>
    <cfRule type="cellIs" dxfId="1179" priority="1426" operator="equal">
      <formula>#REF!</formula>
    </cfRule>
    <cfRule type="cellIs" dxfId="1178" priority="1427" operator="equal">
      <formula>#REF!</formula>
    </cfRule>
    <cfRule type="cellIs" dxfId="1177" priority="1428" operator="equal">
      <formula>#REF!</formula>
    </cfRule>
    <cfRule type="cellIs" dxfId="1176" priority="1429" operator="equal">
      <formula>#REF!</formula>
    </cfRule>
    <cfRule type="cellIs" dxfId="1175" priority="1430" operator="equal">
      <formula>#REF!</formula>
    </cfRule>
    <cfRule type="cellIs" dxfId="1174" priority="1431" operator="equal">
      <formula>#REF!</formula>
    </cfRule>
    <cfRule type="cellIs" dxfId="1173" priority="1432" operator="equal">
      <formula>#REF!</formula>
    </cfRule>
    <cfRule type="cellIs" dxfId="1172" priority="1433" operator="equal">
      <formula>#REF!</formula>
    </cfRule>
    <cfRule type="cellIs" dxfId="1171" priority="1434" operator="equal">
      <formula>#REF!</formula>
    </cfRule>
    <cfRule type="cellIs" dxfId="1170" priority="1435" operator="equal">
      <formula>#REF!</formula>
    </cfRule>
    <cfRule type="cellIs" dxfId="1169" priority="1436" operator="equal">
      <formula>#REF!</formula>
    </cfRule>
  </conditionalFormatting>
  <conditionalFormatting sqref="R13">
    <cfRule type="cellIs" dxfId="1168" priority="1357" operator="equal">
      <formula>#REF!</formula>
    </cfRule>
    <cfRule type="cellIs" dxfId="1167" priority="1359" operator="equal">
      <formula>#REF!</formula>
    </cfRule>
    <cfRule type="cellIs" dxfId="1166" priority="1360" operator="equal">
      <formula>#REF!</formula>
    </cfRule>
    <cfRule type="cellIs" dxfId="1165" priority="1361" operator="equal">
      <formula>#REF!</formula>
    </cfRule>
    <cfRule type="cellIs" dxfId="1164" priority="1362" operator="equal">
      <formula>#REF!</formula>
    </cfRule>
    <cfRule type="cellIs" dxfId="1163" priority="1363" operator="equal">
      <formula>#REF!</formula>
    </cfRule>
    <cfRule type="cellIs" dxfId="1162" priority="1364" operator="equal">
      <formula>#REF!</formula>
    </cfRule>
    <cfRule type="cellIs" dxfId="1161" priority="1365" operator="equal">
      <formula>#REF!</formula>
    </cfRule>
    <cfRule type="cellIs" dxfId="1160" priority="1366" operator="equal">
      <formula>#REF!</formula>
    </cfRule>
    <cfRule type="cellIs" dxfId="1159" priority="1367" operator="equal">
      <formula>#REF!</formula>
    </cfRule>
    <cfRule type="cellIs" dxfId="1158" priority="1368" operator="equal">
      <formula>#REF!</formula>
    </cfRule>
    <cfRule type="cellIs" dxfId="1157" priority="1369" operator="equal">
      <formula>#REF!</formula>
    </cfRule>
    <cfRule type="cellIs" dxfId="1156" priority="1370" operator="equal">
      <formula>#REF!</formula>
    </cfRule>
    <cfRule type="cellIs" dxfId="1155" priority="1371" operator="equal">
      <formula>#REF!</formula>
    </cfRule>
    <cfRule type="cellIs" dxfId="1154" priority="1372" operator="equal">
      <formula>#REF!</formula>
    </cfRule>
    <cfRule type="cellIs" dxfId="1153" priority="1373" operator="equal">
      <formula>#REF!</formula>
    </cfRule>
    <cfRule type="cellIs" dxfId="1152" priority="1374" operator="equal">
      <formula>#REF!</formula>
    </cfRule>
    <cfRule type="cellIs" dxfId="1151" priority="1375" operator="equal">
      <formula>#REF!</formula>
    </cfRule>
    <cfRule type="cellIs" dxfId="1150" priority="1376" operator="equal">
      <formula>#REF!</formula>
    </cfRule>
    <cfRule type="cellIs" dxfId="1149" priority="1377" operator="equal">
      <formula>#REF!</formula>
    </cfRule>
    <cfRule type="cellIs" dxfId="1148" priority="1378" operator="equal">
      <formula>#REF!</formula>
    </cfRule>
    <cfRule type="cellIs" dxfId="1147" priority="1379" operator="equal">
      <formula>#REF!</formula>
    </cfRule>
    <cfRule type="cellIs" dxfId="1146" priority="1380" operator="equal">
      <formula>#REF!</formula>
    </cfRule>
    <cfRule type="cellIs" dxfId="1145" priority="1381" operator="equal">
      <formula>#REF!</formula>
    </cfRule>
    <cfRule type="cellIs" dxfId="1144" priority="1382" operator="equal">
      <formula>#REF!</formula>
    </cfRule>
    <cfRule type="cellIs" dxfId="1143" priority="1383" operator="equal">
      <formula>#REF!</formula>
    </cfRule>
    <cfRule type="cellIs" dxfId="1142" priority="1384" operator="equal">
      <formula>#REF!</formula>
    </cfRule>
    <cfRule type="cellIs" dxfId="1141" priority="1385" operator="equal">
      <formula>#REF!</formula>
    </cfRule>
    <cfRule type="cellIs" dxfId="1140" priority="1386" operator="equal">
      <formula>#REF!</formula>
    </cfRule>
    <cfRule type="cellIs" dxfId="1139" priority="1387" operator="equal">
      <formula>#REF!</formula>
    </cfRule>
    <cfRule type="cellIs" dxfId="1138" priority="1388" operator="equal">
      <formula>#REF!</formula>
    </cfRule>
    <cfRule type="cellIs" dxfId="1137" priority="1389" operator="equal">
      <formula>#REF!</formula>
    </cfRule>
    <cfRule type="cellIs" dxfId="1136" priority="1390" operator="equal">
      <formula>#REF!</formula>
    </cfRule>
    <cfRule type="cellIs" dxfId="1135" priority="1391" operator="equal">
      <formula>#REF!</formula>
    </cfRule>
    <cfRule type="cellIs" dxfId="1134" priority="1392" operator="equal">
      <formula>#REF!</formula>
    </cfRule>
    <cfRule type="cellIs" dxfId="1133" priority="1393" operator="equal">
      <formula>#REF!</formula>
    </cfRule>
    <cfRule type="cellIs" dxfId="1132" priority="1394" operator="equal">
      <formula>#REF!</formula>
    </cfRule>
  </conditionalFormatting>
  <conditionalFormatting sqref="O13">
    <cfRule type="cellIs" dxfId="1131" priority="1358" operator="equal">
      <formula>#REF!</formula>
    </cfRule>
  </conditionalFormatting>
  <conditionalFormatting sqref="M13">
    <cfRule type="cellIs" dxfId="1130" priority="1352" operator="equal">
      <formula>"ALTA"</formula>
    </cfRule>
    <cfRule type="cellIs" dxfId="1129" priority="1353" operator="equal">
      <formula>"MUY ALTA"</formula>
    </cfRule>
    <cfRule type="cellIs" dxfId="1128" priority="1354" operator="equal">
      <formula>"MEDIA"</formula>
    </cfRule>
    <cfRule type="cellIs" dxfId="1127" priority="1355" operator="equal">
      <formula>"BAJA"</formula>
    </cfRule>
    <cfRule type="cellIs" dxfId="1126" priority="1356" operator="equal">
      <formula>"MUY BAJA"</formula>
    </cfRule>
  </conditionalFormatting>
  <conditionalFormatting sqref="O13">
    <cfRule type="cellIs" dxfId="1125" priority="1344" operator="equal">
      <formula>"CATASTRÓFICO (RC-F)"</formula>
    </cfRule>
    <cfRule type="cellIs" dxfId="1124" priority="1345" operator="equal">
      <formula>"MAYOR (RC-F)"</formula>
    </cfRule>
    <cfRule type="cellIs" dxfId="1123" priority="1346" operator="equal">
      <formula>"MODERADO (RC-F)"</formula>
    </cfRule>
    <cfRule type="cellIs" dxfId="1122" priority="1347" operator="equal">
      <formula>"CATASTRÓFICO"</formula>
    </cfRule>
    <cfRule type="cellIs" dxfId="1121" priority="1348" operator="equal">
      <formula>"MAYOR"</formula>
    </cfRule>
    <cfRule type="cellIs" dxfId="1120" priority="1349" operator="equal">
      <formula>"MODERADO"</formula>
    </cfRule>
    <cfRule type="cellIs" dxfId="1119" priority="1350" operator="equal">
      <formula>"MENOR"</formula>
    </cfRule>
    <cfRule type="cellIs" dxfId="1118" priority="1351" operator="equal">
      <formula>"LEVE"</formula>
    </cfRule>
  </conditionalFormatting>
  <conditionalFormatting sqref="R13">
    <cfRule type="cellIs" dxfId="1117" priority="1337" operator="equal">
      <formula>"EXTREMO (RC/F)"</formula>
    </cfRule>
    <cfRule type="cellIs" dxfId="1116" priority="1338" operator="equal">
      <formula>"ALTO (RC/F)"</formula>
    </cfRule>
    <cfRule type="cellIs" dxfId="1115" priority="1339" operator="equal">
      <formula>"MODERADO (RC/F)"</formula>
    </cfRule>
    <cfRule type="cellIs" dxfId="1114" priority="1340" operator="equal">
      <formula>"EXTREMO"</formula>
    </cfRule>
    <cfRule type="cellIs" dxfId="1113" priority="1341" operator="equal">
      <formula>"ALTO"</formula>
    </cfRule>
    <cfRule type="cellIs" dxfId="1112" priority="1342" operator="equal">
      <formula>"MODERADO"</formula>
    </cfRule>
    <cfRule type="cellIs" dxfId="1111" priority="1343" operator="equal">
      <formula>"BAJO"</formula>
    </cfRule>
  </conditionalFormatting>
  <conditionalFormatting sqref="AF50">
    <cfRule type="cellIs" dxfId="1110" priority="1273" operator="equal">
      <formula>"MUY ALTA"</formula>
    </cfRule>
    <cfRule type="cellIs" dxfId="1109" priority="1274" operator="equal">
      <formula>"ALTA"</formula>
    </cfRule>
    <cfRule type="cellIs" dxfId="1108" priority="1275" operator="equal">
      <formula>"MEDIA"</formula>
    </cfRule>
    <cfRule type="cellIs" dxfId="1107" priority="1276" operator="equal">
      <formula>"BAJA"</formula>
    </cfRule>
    <cfRule type="cellIs" dxfId="1106" priority="1277" operator="equal">
      <formula>"MUY BAJA"</formula>
    </cfRule>
  </conditionalFormatting>
  <conditionalFormatting sqref="AF45">
    <cfRule type="cellIs" dxfId="1105" priority="1268" operator="equal">
      <formula>"MUY ALTA"</formula>
    </cfRule>
    <cfRule type="cellIs" dxfId="1104" priority="1269" operator="equal">
      <formula>"ALTA"</formula>
    </cfRule>
    <cfRule type="cellIs" dxfId="1103" priority="1270" operator="equal">
      <formula>"MEDIA"</formula>
    </cfRule>
    <cfRule type="cellIs" dxfId="1102" priority="1271" operator="equal">
      <formula>"BAJA"</formula>
    </cfRule>
    <cfRule type="cellIs" dxfId="1101" priority="1272" operator="equal">
      <formula>"MUY BAJA"</formula>
    </cfRule>
  </conditionalFormatting>
  <conditionalFormatting sqref="AF13:AF14">
    <cfRule type="cellIs" dxfId="1100" priority="1229" operator="equal">
      <formula>"MUY ALTA"</formula>
    </cfRule>
    <cfRule type="cellIs" dxfId="1099" priority="1230" operator="equal">
      <formula>"ALTA"</formula>
    </cfRule>
    <cfRule type="cellIs" dxfId="1098" priority="1231" operator="equal">
      <formula>"MEDIA"</formula>
    </cfRule>
    <cfRule type="cellIs" dxfId="1097" priority="1232" operator="equal">
      <formula>"BAJA"</formula>
    </cfRule>
    <cfRule type="cellIs" dxfId="1096" priority="1233" operator="equal">
      <formula>"MUY BAJA"</formula>
    </cfRule>
  </conditionalFormatting>
  <conditionalFormatting sqref="AJ13">
    <cfRule type="cellIs" dxfId="1095" priority="1180" operator="equal">
      <formula>#REF!</formula>
    </cfRule>
    <cfRule type="cellIs" dxfId="1094" priority="1181" operator="equal">
      <formula>#REF!</formula>
    </cfRule>
    <cfRule type="cellIs" dxfId="1093" priority="1182" operator="equal">
      <formula>#REF!</formula>
    </cfRule>
    <cfRule type="cellIs" dxfId="1092" priority="1183" operator="equal">
      <formula>#REF!</formula>
    </cfRule>
    <cfRule type="cellIs" dxfId="1091" priority="1184" operator="equal">
      <formula>#REF!</formula>
    </cfRule>
    <cfRule type="cellIs" dxfId="1090" priority="1185" operator="equal">
      <formula>#REF!</formula>
    </cfRule>
    <cfRule type="cellIs" dxfId="1089" priority="1186" operator="equal">
      <formula>#REF!</formula>
    </cfRule>
    <cfRule type="cellIs" dxfId="1088" priority="1187" operator="equal">
      <formula>#REF!</formula>
    </cfRule>
    <cfRule type="cellIs" dxfId="1087" priority="1188" operator="equal">
      <formula>#REF!</formula>
    </cfRule>
    <cfRule type="cellIs" dxfId="1086" priority="1189" operator="equal">
      <formula>#REF!</formula>
    </cfRule>
    <cfRule type="cellIs" dxfId="1085" priority="1190" operator="equal">
      <formula>#REF!</formula>
    </cfRule>
    <cfRule type="cellIs" dxfId="1084" priority="1191" operator="equal">
      <formula>#REF!</formula>
    </cfRule>
    <cfRule type="cellIs" dxfId="1083" priority="1192" operator="equal">
      <formula>#REF!</formula>
    </cfRule>
    <cfRule type="cellIs" dxfId="1082" priority="1193" operator="equal">
      <formula>#REF!</formula>
    </cfRule>
    <cfRule type="cellIs" dxfId="1081" priority="1194" operator="equal">
      <formula>#REF!</formula>
    </cfRule>
    <cfRule type="cellIs" dxfId="1080" priority="1195" operator="equal">
      <formula>#REF!</formula>
    </cfRule>
    <cfRule type="cellIs" dxfId="1079" priority="1196" operator="equal">
      <formula>#REF!</formula>
    </cfRule>
    <cfRule type="cellIs" dxfId="1078" priority="1197" operator="equal">
      <formula>#REF!</formula>
    </cfRule>
    <cfRule type="cellIs" dxfId="1077" priority="1198" operator="equal">
      <formula>#REF!</formula>
    </cfRule>
    <cfRule type="cellIs" dxfId="1076" priority="1199" operator="equal">
      <formula>#REF!</formula>
    </cfRule>
    <cfRule type="cellIs" dxfId="1075" priority="1200" operator="equal">
      <formula>#REF!</formula>
    </cfRule>
    <cfRule type="cellIs" dxfId="1074" priority="1201" operator="equal">
      <formula>#REF!</formula>
    </cfRule>
    <cfRule type="cellIs" dxfId="1073" priority="1202" operator="equal">
      <formula>#REF!</formula>
    </cfRule>
    <cfRule type="cellIs" dxfId="1072" priority="1203" operator="equal">
      <formula>#REF!</formula>
    </cfRule>
    <cfRule type="cellIs" dxfId="1071" priority="1204" operator="equal">
      <formula>#REF!</formula>
    </cfRule>
    <cfRule type="cellIs" dxfId="1070" priority="1205" operator="equal">
      <formula>#REF!</formula>
    </cfRule>
    <cfRule type="cellIs" dxfId="1069" priority="1206" operator="equal">
      <formula>#REF!</formula>
    </cfRule>
    <cfRule type="cellIs" dxfId="1068" priority="1207" operator="equal">
      <formula>#REF!</formula>
    </cfRule>
    <cfRule type="cellIs" dxfId="1067" priority="1208" operator="equal">
      <formula>#REF!</formula>
    </cfRule>
    <cfRule type="cellIs" dxfId="1066" priority="1209" operator="equal">
      <formula>#REF!</formula>
    </cfRule>
    <cfRule type="cellIs" dxfId="1065" priority="1210" operator="equal">
      <formula>#REF!</formula>
    </cfRule>
    <cfRule type="cellIs" dxfId="1064" priority="1211" operator="equal">
      <formula>#REF!</formula>
    </cfRule>
    <cfRule type="cellIs" dxfId="1063" priority="1212" operator="equal">
      <formula>#REF!</formula>
    </cfRule>
    <cfRule type="cellIs" dxfId="1062" priority="1213" operator="equal">
      <formula>#REF!</formula>
    </cfRule>
    <cfRule type="cellIs" dxfId="1061" priority="1214" operator="equal">
      <formula>#REF!</formula>
    </cfRule>
    <cfRule type="cellIs" dxfId="1060" priority="1215" operator="equal">
      <formula>#REF!</formula>
    </cfRule>
    <cfRule type="cellIs" dxfId="1059" priority="1216" operator="equal">
      <formula>#REF!</formula>
    </cfRule>
  </conditionalFormatting>
  <conditionalFormatting sqref="AJ13">
    <cfRule type="cellIs" dxfId="1058" priority="1222" operator="equal">
      <formula>"EXTREMO (RC/F)"</formula>
    </cfRule>
    <cfRule type="cellIs" dxfId="1057" priority="1223" operator="equal">
      <formula>"ALTO (RC/F)"</formula>
    </cfRule>
    <cfRule type="cellIs" dxfId="1056" priority="1224" operator="equal">
      <formula>"MODERADO (RC/F)"</formula>
    </cfRule>
    <cfRule type="cellIs" dxfId="1055" priority="1225" operator="equal">
      <formula>"EXTREMO"</formula>
    </cfRule>
    <cfRule type="cellIs" dxfId="1054" priority="1226" operator="equal">
      <formula>"ALTO"</formula>
    </cfRule>
    <cfRule type="cellIs" dxfId="1053" priority="1227" operator="equal">
      <formula>"MODERADO"</formula>
    </cfRule>
    <cfRule type="cellIs" dxfId="1052" priority="1228" operator="equal">
      <formula>"BAJO"</formula>
    </cfRule>
  </conditionalFormatting>
  <conditionalFormatting sqref="AH13">
    <cfRule type="cellIs" dxfId="1051" priority="1217" operator="equal">
      <formula>"CATASTROFICO"</formula>
    </cfRule>
    <cfRule type="cellIs" dxfId="1050" priority="1218" operator="equal">
      <formula>"MAYOR"</formula>
    </cfRule>
    <cfRule type="cellIs" dxfId="1049" priority="1219" operator="equal">
      <formula>"MODERADO"</formula>
    </cfRule>
    <cfRule type="cellIs" dxfId="1048" priority="1220" operator="equal">
      <formula>"MENOR"</formula>
    </cfRule>
    <cfRule type="cellIs" dxfId="1047" priority="1221" operator="equal">
      <formula>"LEVE"</formula>
    </cfRule>
  </conditionalFormatting>
  <conditionalFormatting sqref="R40">
    <cfRule type="cellIs" dxfId="1046" priority="1142" operator="equal">
      <formula>#REF!</formula>
    </cfRule>
    <cfRule type="cellIs" dxfId="1045" priority="1144" operator="equal">
      <formula>#REF!</formula>
    </cfRule>
    <cfRule type="cellIs" dxfId="1044" priority="1145" operator="equal">
      <formula>#REF!</formula>
    </cfRule>
    <cfRule type="cellIs" dxfId="1043" priority="1146" operator="equal">
      <formula>#REF!</formula>
    </cfRule>
    <cfRule type="cellIs" dxfId="1042" priority="1147" operator="equal">
      <formula>#REF!</formula>
    </cfRule>
    <cfRule type="cellIs" dxfId="1041" priority="1148" operator="equal">
      <formula>#REF!</formula>
    </cfRule>
    <cfRule type="cellIs" dxfId="1040" priority="1149" operator="equal">
      <formula>#REF!</formula>
    </cfRule>
    <cfRule type="cellIs" dxfId="1039" priority="1150" operator="equal">
      <formula>#REF!</formula>
    </cfRule>
    <cfRule type="cellIs" dxfId="1038" priority="1151" operator="equal">
      <formula>#REF!</formula>
    </cfRule>
    <cfRule type="cellIs" dxfId="1037" priority="1152" operator="equal">
      <formula>#REF!</formula>
    </cfRule>
    <cfRule type="cellIs" dxfId="1036" priority="1153" operator="equal">
      <formula>#REF!</formula>
    </cfRule>
    <cfRule type="cellIs" dxfId="1035" priority="1154" operator="equal">
      <formula>#REF!</formula>
    </cfRule>
    <cfRule type="cellIs" dxfId="1034" priority="1155" operator="equal">
      <formula>#REF!</formula>
    </cfRule>
    <cfRule type="cellIs" dxfId="1033" priority="1156" operator="equal">
      <formula>#REF!</formula>
    </cfRule>
    <cfRule type="cellIs" dxfId="1032" priority="1157" operator="equal">
      <formula>#REF!</formula>
    </cfRule>
    <cfRule type="cellIs" dxfId="1031" priority="1158" operator="equal">
      <formula>#REF!</formula>
    </cfRule>
    <cfRule type="cellIs" dxfId="1030" priority="1159" operator="equal">
      <formula>#REF!</formula>
    </cfRule>
    <cfRule type="cellIs" dxfId="1029" priority="1160" operator="equal">
      <formula>#REF!</formula>
    </cfRule>
    <cfRule type="cellIs" dxfId="1028" priority="1161" operator="equal">
      <formula>#REF!</formula>
    </cfRule>
    <cfRule type="cellIs" dxfId="1027" priority="1162" operator="equal">
      <formula>#REF!</formula>
    </cfRule>
    <cfRule type="cellIs" dxfId="1026" priority="1163" operator="equal">
      <formula>#REF!</formula>
    </cfRule>
    <cfRule type="cellIs" dxfId="1025" priority="1164" operator="equal">
      <formula>#REF!</formula>
    </cfRule>
    <cfRule type="cellIs" dxfId="1024" priority="1165" operator="equal">
      <formula>#REF!</formula>
    </cfRule>
    <cfRule type="cellIs" dxfId="1023" priority="1166" operator="equal">
      <formula>#REF!</formula>
    </cfRule>
    <cfRule type="cellIs" dxfId="1022" priority="1167" operator="equal">
      <formula>#REF!</formula>
    </cfRule>
    <cfRule type="cellIs" dxfId="1021" priority="1168" operator="equal">
      <formula>#REF!</formula>
    </cfRule>
    <cfRule type="cellIs" dxfId="1020" priority="1169" operator="equal">
      <formula>#REF!</formula>
    </cfRule>
    <cfRule type="cellIs" dxfId="1019" priority="1170" operator="equal">
      <formula>#REF!</formula>
    </cfRule>
    <cfRule type="cellIs" dxfId="1018" priority="1171" operator="equal">
      <formula>#REF!</formula>
    </cfRule>
    <cfRule type="cellIs" dxfId="1017" priority="1172" operator="equal">
      <formula>#REF!</formula>
    </cfRule>
    <cfRule type="cellIs" dxfId="1016" priority="1173" operator="equal">
      <formula>#REF!</formula>
    </cfRule>
    <cfRule type="cellIs" dxfId="1015" priority="1174" operator="equal">
      <formula>#REF!</formula>
    </cfRule>
    <cfRule type="cellIs" dxfId="1014" priority="1175" operator="equal">
      <formula>#REF!</formula>
    </cfRule>
    <cfRule type="cellIs" dxfId="1013" priority="1176" operator="equal">
      <formula>#REF!</formula>
    </cfRule>
    <cfRule type="cellIs" dxfId="1012" priority="1177" operator="equal">
      <formula>#REF!</formula>
    </cfRule>
    <cfRule type="cellIs" dxfId="1011" priority="1178" operator="equal">
      <formula>#REF!</formula>
    </cfRule>
    <cfRule type="cellIs" dxfId="1010" priority="1179" operator="equal">
      <formula>#REF!</formula>
    </cfRule>
  </conditionalFormatting>
  <conditionalFormatting sqref="O40">
    <cfRule type="cellIs" dxfId="1009" priority="1143" operator="equal">
      <formula>#REF!</formula>
    </cfRule>
  </conditionalFormatting>
  <conditionalFormatting sqref="M40">
    <cfRule type="cellIs" dxfId="1008" priority="1137" operator="equal">
      <formula>"ALTA"</formula>
    </cfRule>
    <cfRule type="cellIs" dxfId="1007" priority="1138" operator="equal">
      <formula>"MUY ALTA"</formula>
    </cfRule>
    <cfRule type="cellIs" dxfId="1006" priority="1139" operator="equal">
      <formula>"MEDIA"</formula>
    </cfRule>
    <cfRule type="cellIs" dxfId="1005" priority="1140" operator="equal">
      <formula>"BAJA"</formula>
    </cfRule>
    <cfRule type="cellIs" dxfId="1004" priority="1141" operator="equal">
      <formula>"MUY BAJA"</formula>
    </cfRule>
  </conditionalFormatting>
  <conditionalFormatting sqref="O40">
    <cfRule type="cellIs" dxfId="1003" priority="1129" operator="equal">
      <formula>"CATASTRÓFICO (RC-F)"</formula>
    </cfRule>
    <cfRule type="cellIs" dxfId="1002" priority="1130" operator="equal">
      <formula>"MAYOR (RC-F)"</formula>
    </cfRule>
    <cfRule type="cellIs" dxfId="1001" priority="1131" operator="equal">
      <formula>"MODERADO (RC-F)"</formula>
    </cfRule>
    <cfRule type="cellIs" dxfId="1000" priority="1132" operator="equal">
      <formula>"CATASTRÓFICO"</formula>
    </cfRule>
    <cfRule type="cellIs" dxfId="999" priority="1133" operator="equal">
      <formula>"MAYOR"</formula>
    </cfRule>
    <cfRule type="cellIs" dxfId="998" priority="1134" operator="equal">
      <formula>"MODERADO"</formula>
    </cfRule>
    <cfRule type="cellIs" dxfId="997" priority="1135" operator="equal">
      <formula>"MENOR"</formula>
    </cfRule>
    <cfRule type="cellIs" dxfId="996" priority="1136" operator="equal">
      <formula>"LEVE"</formula>
    </cfRule>
  </conditionalFormatting>
  <conditionalFormatting sqref="R40">
    <cfRule type="cellIs" dxfId="995" priority="1122" operator="equal">
      <formula>"EXTREMO (RC/F)"</formula>
    </cfRule>
    <cfRule type="cellIs" dxfId="994" priority="1123" operator="equal">
      <formula>"ALTO (RC/F)"</formula>
    </cfRule>
    <cfRule type="cellIs" dxfId="993" priority="1124" operator="equal">
      <formula>"MODERADO (RC/F)"</formula>
    </cfRule>
    <cfRule type="cellIs" dxfId="992" priority="1125" operator="equal">
      <formula>"EXTREMO"</formula>
    </cfRule>
    <cfRule type="cellIs" dxfId="991" priority="1126" operator="equal">
      <formula>"ALTO"</formula>
    </cfRule>
    <cfRule type="cellIs" dxfId="990" priority="1127" operator="equal">
      <formula>"MODERADO"</formula>
    </cfRule>
    <cfRule type="cellIs" dxfId="989" priority="1128" operator="equal">
      <formula>"BAJO"</formula>
    </cfRule>
  </conditionalFormatting>
  <conditionalFormatting sqref="AJ40">
    <cfRule type="cellIs" dxfId="988" priority="1068" operator="equal">
      <formula>#REF!</formula>
    </cfRule>
    <cfRule type="cellIs" dxfId="987" priority="1069" operator="equal">
      <formula>#REF!</formula>
    </cfRule>
    <cfRule type="cellIs" dxfId="986" priority="1070" operator="equal">
      <formula>#REF!</formula>
    </cfRule>
    <cfRule type="cellIs" dxfId="985" priority="1071" operator="equal">
      <formula>#REF!</formula>
    </cfRule>
    <cfRule type="cellIs" dxfId="984" priority="1072" operator="equal">
      <formula>#REF!</formula>
    </cfRule>
    <cfRule type="cellIs" dxfId="983" priority="1073" operator="equal">
      <formula>#REF!</formula>
    </cfRule>
    <cfRule type="cellIs" dxfId="982" priority="1074" operator="equal">
      <formula>#REF!</formula>
    </cfRule>
    <cfRule type="cellIs" dxfId="981" priority="1075" operator="equal">
      <formula>#REF!</formula>
    </cfRule>
    <cfRule type="cellIs" dxfId="980" priority="1076" operator="equal">
      <formula>#REF!</formula>
    </cfRule>
    <cfRule type="cellIs" dxfId="979" priority="1077" operator="equal">
      <formula>#REF!</formula>
    </cfRule>
    <cfRule type="cellIs" dxfId="978" priority="1078" operator="equal">
      <formula>#REF!</formula>
    </cfRule>
    <cfRule type="cellIs" dxfId="977" priority="1079" operator="equal">
      <formula>#REF!</formula>
    </cfRule>
    <cfRule type="cellIs" dxfId="976" priority="1080" operator="equal">
      <formula>#REF!</formula>
    </cfRule>
    <cfRule type="cellIs" dxfId="975" priority="1081" operator="equal">
      <formula>#REF!</formula>
    </cfRule>
    <cfRule type="cellIs" dxfId="974" priority="1082" operator="equal">
      <formula>#REF!</formula>
    </cfRule>
    <cfRule type="cellIs" dxfId="973" priority="1083" operator="equal">
      <formula>#REF!</formula>
    </cfRule>
    <cfRule type="cellIs" dxfId="972" priority="1084" operator="equal">
      <formula>#REF!</formula>
    </cfRule>
    <cfRule type="cellIs" dxfId="971" priority="1085" operator="equal">
      <formula>#REF!</formula>
    </cfRule>
    <cfRule type="cellIs" dxfId="970" priority="1086" operator="equal">
      <formula>#REF!</formula>
    </cfRule>
    <cfRule type="cellIs" dxfId="969" priority="1087" operator="equal">
      <formula>#REF!</formula>
    </cfRule>
    <cfRule type="cellIs" dxfId="968" priority="1088" operator="equal">
      <formula>#REF!</formula>
    </cfRule>
    <cfRule type="cellIs" dxfId="967" priority="1089" operator="equal">
      <formula>#REF!</formula>
    </cfRule>
    <cfRule type="cellIs" dxfId="966" priority="1090" operator="equal">
      <formula>#REF!</formula>
    </cfRule>
    <cfRule type="cellIs" dxfId="965" priority="1091" operator="equal">
      <formula>#REF!</formula>
    </cfRule>
    <cfRule type="cellIs" dxfId="964" priority="1092" operator="equal">
      <formula>#REF!</formula>
    </cfRule>
    <cfRule type="cellIs" dxfId="963" priority="1093" operator="equal">
      <formula>#REF!</formula>
    </cfRule>
    <cfRule type="cellIs" dxfId="962" priority="1094" operator="equal">
      <formula>#REF!</formula>
    </cfRule>
    <cfRule type="cellIs" dxfId="961" priority="1095" operator="equal">
      <formula>#REF!</formula>
    </cfRule>
    <cfRule type="cellIs" dxfId="960" priority="1096" operator="equal">
      <formula>#REF!</formula>
    </cfRule>
    <cfRule type="cellIs" dxfId="959" priority="1097" operator="equal">
      <formula>#REF!</formula>
    </cfRule>
    <cfRule type="cellIs" dxfId="958" priority="1098" operator="equal">
      <formula>#REF!</formula>
    </cfRule>
    <cfRule type="cellIs" dxfId="957" priority="1099" operator="equal">
      <formula>#REF!</formula>
    </cfRule>
    <cfRule type="cellIs" dxfId="956" priority="1100" operator="equal">
      <formula>#REF!</formula>
    </cfRule>
    <cfRule type="cellIs" dxfId="955" priority="1101" operator="equal">
      <formula>#REF!</formula>
    </cfRule>
    <cfRule type="cellIs" dxfId="954" priority="1102" operator="equal">
      <formula>#REF!</formula>
    </cfRule>
    <cfRule type="cellIs" dxfId="953" priority="1103" operator="equal">
      <formula>#REF!</formula>
    </cfRule>
    <cfRule type="cellIs" dxfId="952" priority="1104" operator="equal">
      <formula>#REF!</formula>
    </cfRule>
  </conditionalFormatting>
  <conditionalFormatting sqref="AJ40">
    <cfRule type="cellIs" dxfId="951" priority="1115" operator="equal">
      <formula>"EXTREMO (RC/F)"</formula>
    </cfRule>
    <cfRule type="cellIs" dxfId="950" priority="1116" operator="equal">
      <formula>"ALTO (RC/F)"</formula>
    </cfRule>
    <cfRule type="cellIs" dxfId="949" priority="1117" operator="equal">
      <formula>"MODERADO (RC/F)"</formula>
    </cfRule>
    <cfRule type="cellIs" dxfId="948" priority="1118" operator="equal">
      <formula>"EXTREMO"</formula>
    </cfRule>
    <cfRule type="cellIs" dxfId="947" priority="1119" operator="equal">
      <formula>"ALTO"</formula>
    </cfRule>
    <cfRule type="cellIs" dxfId="946" priority="1120" operator="equal">
      <formula>"MODERADO"</formula>
    </cfRule>
    <cfRule type="cellIs" dxfId="945" priority="1121" operator="equal">
      <formula>"BAJO"</formula>
    </cfRule>
  </conditionalFormatting>
  <conditionalFormatting sqref="AF40:AF41">
    <cfRule type="cellIs" dxfId="944" priority="1110" operator="equal">
      <formula>"MUY ALTA"</formula>
    </cfRule>
    <cfRule type="cellIs" dxfId="943" priority="1111" operator="equal">
      <formula>"ALTA"</formula>
    </cfRule>
    <cfRule type="cellIs" dxfId="942" priority="1112" operator="equal">
      <formula>"MEDIA"</formula>
    </cfRule>
    <cfRule type="cellIs" dxfId="941" priority="1113" operator="equal">
      <formula>"BAJA"</formula>
    </cfRule>
    <cfRule type="cellIs" dxfId="940" priority="1114" operator="equal">
      <formula>"MUY BAJA"</formula>
    </cfRule>
  </conditionalFormatting>
  <conditionalFormatting sqref="AH40">
    <cfRule type="cellIs" dxfId="939" priority="1105" operator="equal">
      <formula>"CATASTROFICO"</formula>
    </cfRule>
    <cfRule type="cellIs" dxfId="938" priority="1106" operator="equal">
      <formula>"MAYOR"</formula>
    </cfRule>
    <cfRule type="cellIs" dxfId="937" priority="1107" operator="equal">
      <formula>"MODERADO"</formula>
    </cfRule>
    <cfRule type="cellIs" dxfId="936" priority="1108" operator="equal">
      <formula>"MENOR"</formula>
    </cfRule>
    <cfRule type="cellIs" dxfId="935" priority="1109" operator="equal">
      <formula>"LEVE"</formula>
    </cfRule>
  </conditionalFormatting>
  <conditionalFormatting sqref="AF42">
    <cfRule type="cellIs" dxfId="934" priority="1063" operator="equal">
      <formula>"MUY ALTA"</formula>
    </cfRule>
    <cfRule type="cellIs" dxfId="933" priority="1064" operator="equal">
      <formula>"ALTA"</formula>
    </cfRule>
    <cfRule type="cellIs" dxfId="932" priority="1065" operator="equal">
      <formula>"MEDIA"</formula>
    </cfRule>
    <cfRule type="cellIs" dxfId="931" priority="1066" operator="equal">
      <formula>"BAJA"</formula>
    </cfRule>
    <cfRule type="cellIs" dxfId="930" priority="1067" operator="equal">
      <formula>"MUY BAJA"</formula>
    </cfRule>
  </conditionalFormatting>
  <conditionalFormatting sqref="R36">
    <cfRule type="cellIs" dxfId="929" priority="1025" operator="equal">
      <formula>#REF!</formula>
    </cfRule>
    <cfRule type="cellIs" dxfId="928" priority="1027" operator="equal">
      <formula>#REF!</formula>
    </cfRule>
    <cfRule type="cellIs" dxfId="927" priority="1028" operator="equal">
      <formula>#REF!</formula>
    </cfRule>
    <cfRule type="cellIs" dxfId="926" priority="1029" operator="equal">
      <formula>#REF!</formula>
    </cfRule>
    <cfRule type="cellIs" dxfId="925" priority="1030" operator="equal">
      <formula>#REF!</formula>
    </cfRule>
    <cfRule type="cellIs" dxfId="924" priority="1031" operator="equal">
      <formula>#REF!</formula>
    </cfRule>
    <cfRule type="cellIs" dxfId="923" priority="1032" operator="equal">
      <formula>#REF!</formula>
    </cfRule>
    <cfRule type="cellIs" dxfId="922" priority="1033" operator="equal">
      <formula>#REF!</formula>
    </cfRule>
    <cfRule type="cellIs" dxfId="921" priority="1034" operator="equal">
      <formula>#REF!</formula>
    </cfRule>
    <cfRule type="cellIs" dxfId="920" priority="1035" operator="equal">
      <formula>#REF!</formula>
    </cfRule>
    <cfRule type="cellIs" dxfId="919" priority="1036" operator="equal">
      <formula>#REF!</formula>
    </cfRule>
    <cfRule type="cellIs" dxfId="918" priority="1037" operator="equal">
      <formula>#REF!</formula>
    </cfRule>
    <cfRule type="cellIs" dxfId="917" priority="1038" operator="equal">
      <formula>#REF!</formula>
    </cfRule>
    <cfRule type="cellIs" dxfId="916" priority="1039" operator="equal">
      <formula>#REF!</formula>
    </cfRule>
    <cfRule type="cellIs" dxfId="915" priority="1040" operator="equal">
      <formula>#REF!</formula>
    </cfRule>
    <cfRule type="cellIs" dxfId="914" priority="1041" operator="equal">
      <formula>#REF!</formula>
    </cfRule>
    <cfRule type="cellIs" dxfId="913" priority="1042" operator="equal">
      <formula>#REF!</formula>
    </cfRule>
    <cfRule type="cellIs" dxfId="912" priority="1043" operator="equal">
      <formula>#REF!</formula>
    </cfRule>
    <cfRule type="cellIs" dxfId="911" priority="1044" operator="equal">
      <formula>#REF!</formula>
    </cfRule>
    <cfRule type="cellIs" dxfId="910" priority="1045" operator="equal">
      <formula>#REF!</formula>
    </cfRule>
    <cfRule type="cellIs" dxfId="909" priority="1046" operator="equal">
      <formula>#REF!</formula>
    </cfRule>
    <cfRule type="cellIs" dxfId="908" priority="1047" operator="equal">
      <formula>#REF!</formula>
    </cfRule>
    <cfRule type="cellIs" dxfId="907" priority="1048" operator="equal">
      <formula>#REF!</formula>
    </cfRule>
    <cfRule type="cellIs" dxfId="906" priority="1049" operator="equal">
      <formula>#REF!</formula>
    </cfRule>
    <cfRule type="cellIs" dxfId="905" priority="1050" operator="equal">
      <formula>#REF!</formula>
    </cfRule>
    <cfRule type="cellIs" dxfId="904" priority="1051" operator="equal">
      <formula>#REF!</formula>
    </cfRule>
    <cfRule type="cellIs" dxfId="903" priority="1052" operator="equal">
      <formula>#REF!</formula>
    </cfRule>
    <cfRule type="cellIs" dxfId="902" priority="1053" operator="equal">
      <formula>#REF!</formula>
    </cfRule>
    <cfRule type="cellIs" dxfId="901" priority="1054" operator="equal">
      <formula>#REF!</formula>
    </cfRule>
    <cfRule type="cellIs" dxfId="900" priority="1055" operator="equal">
      <formula>#REF!</formula>
    </cfRule>
    <cfRule type="cellIs" dxfId="899" priority="1056" operator="equal">
      <formula>#REF!</formula>
    </cfRule>
    <cfRule type="cellIs" dxfId="898" priority="1057" operator="equal">
      <formula>#REF!</formula>
    </cfRule>
    <cfRule type="cellIs" dxfId="897" priority="1058" operator="equal">
      <formula>#REF!</formula>
    </cfRule>
    <cfRule type="cellIs" dxfId="896" priority="1059" operator="equal">
      <formula>#REF!</formula>
    </cfRule>
    <cfRule type="cellIs" dxfId="895" priority="1060" operator="equal">
      <formula>#REF!</formula>
    </cfRule>
    <cfRule type="cellIs" dxfId="894" priority="1061" operator="equal">
      <formula>#REF!</formula>
    </cfRule>
    <cfRule type="cellIs" dxfId="893" priority="1062" operator="equal">
      <formula>#REF!</formula>
    </cfRule>
  </conditionalFormatting>
  <conditionalFormatting sqref="O36">
    <cfRule type="cellIs" dxfId="892" priority="1026" operator="equal">
      <formula>#REF!</formula>
    </cfRule>
  </conditionalFormatting>
  <conditionalFormatting sqref="M36">
    <cfRule type="cellIs" dxfId="891" priority="1020" operator="equal">
      <formula>"ALTA"</formula>
    </cfRule>
    <cfRule type="cellIs" dxfId="890" priority="1021" operator="equal">
      <formula>"MUY ALTA"</formula>
    </cfRule>
    <cfRule type="cellIs" dxfId="889" priority="1022" operator="equal">
      <formula>"MEDIA"</formula>
    </cfRule>
    <cfRule type="cellIs" dxfId="888" priority="1023" operator="equal">
      <formula>"BAJA"</formula>
    </cfRule>
    <cfRule type="cellIs" dxfId="887" priority="1024" operator="equal">
      <formula>"MUY BAJA"</formula>
    </cfRule>
  </conditionalFormatting>
  <conditionalFormatting sqref="O36">
    <cfRule type="cellIs" dxfId="886" priority="1012" operator="equal">
      <formula>"CATASTRÓFICO (RC-F)"</formula>
    </cfRule>
    <cfRule type="cellIs" dxfId="885" priority="1013" operator="equal">
      <formula>"MAYOR (RC-F)"</formula>
    </cfRule>
    <cfRule type="cellIs" dxfId="884" priority="1014" operator="equal">
      <formula>"MODERADO (RC-F)"</formula>
    </cfRule>
    <cfRule type="cellIs" dxfId="883" priority="1015" operator="equal">
      <formula>"CATASTRÓFICO"</formula>
    </cfRule>
    <cfRule type="cellIs" dxfId="882" priority="1016" operator="equal">
      <formula>"MAYOR"</formula>
    </cfRule>
    <cfRule type="cellIs" dxfId="881" priority="1017" operator="equal">
      <formula>"MODERADO"</formula>
    </cfRule>
    <cfRule type="cellIs" dxfId="880" priority="1018" operator="equal">
      <formula>"MENOR"</formula>
    </cfRule>
    <cfRule type="cellIs" dxfId="879" priority="1019" operator="equal">
      <formula>"LEVE"</formula>
    </cfRule>
  </conditionalFormatting>
  <conditionalFormatting sqref="R36">
    <cfRule type="cellIs" dxfId="878" priority="1005" operator="equal">
      <formula>"EXTREMO (RC/F)"</formula>
    </cfRule>
    <cfRule type="cellIs" dxfId="877" priority="1006" operator="equal">
      <formula>"ALTO (RC/F)"</formula>
    </cfRule>
    <cfRule type="cellIs" dxfId="876" priority="1007" operator="equal">
      <formula>"MODERADO (RC/F)"</formula>
    </cfRule>
    <cfRule type="cellIs" dxfId="875" priority="1008" operator="equal">
      <formula>"EXTREMO"</formula>
    </cfRule>
    <cfRule type="cellIs" dxfId="874" priority="1009" operator="equal">
      <formula>"ALTO"</formula>
    </cfRule>
    <cfRule type="cellIs" dxfId="873" priority="1010" operator="equal">
      <formula>"MODERADO"</formula>
    </cfRule>
    <cfRule type="cellIs" dxfId="872" priority="1011" operator="equal">
      <formula>"BAJO"</formula>
    </cfRule>
  </conditionalFormatting>
  <conditionalFormatting sqref="AJ36">
    <cfRule type="cellIs" dxfId="871" priority="956" operator="equal">
      <formula>#REF!</formula>
    </cfRule>
    <cfRule type="cellIs" dxfId="870" priority="957" operator="equal">
      <formula>#REF!</formula>
    </cfRule>
    <cfRule type="cellIs" dxfId="869" priority="958" operator="equal">
      <formula>#REF!</formula>
    </cfRule>
    <cfRule type="cellIs" dxfId="868" priority="959" operator="equal">
      <formula>#REF!</formula>
    </cfRule>
    <cfRule type="cellIs" dxfId="867" priority="960" operator="equal">
      <formula>#REF!</formula>
    </cfRule>
    <cfRule type="cellIs" dxfId="866" priority="961" operator="equal">
      <formula>#REF!</formula>
    </cfRule>
    <cfRule type="cellIs" dxfId="865" priority="962" operator="equal">
      <formula>#REF!</formula>
    </cfRule>
    <cfRule type="cellIs" dxfId="864" priority="963" operator="equal">
      <formula>#REF!</formula>
    </cfRule>
    <cfRule type="cellIs" dxfId="863" priority="964" operator="equal">
      <formula>#REF!</formula>
    </cfRule>
    <cfRule type="cellIs" dxfId="862" priority="965" operator="equal">
      <formula>#REF!</formula>
    </cfRule>
    <cfRule type="cellIs" dxfId="861" priority="966" operator="equal">
      <formula>#REF!</formula>
    </cfRule>
    <cfRule type="cellIs" dxfId="860" priority="967" operator="equal">
      <formula>#REF!</formula>
    </cfRule>
    <cfRule type="cellIs" dxfId="859" priority="968" operator="equal">
      <formula>#REF!</formula>
    </cfRule>
    <cfRule type="cellIs" dxfId="858" priority="969" operator="equal">
      <formula>#REF!</formula>
    </cfRule>
    <cfRule type="cellIs" dxfId="857" priority="970" operator="equal">
      <formula>#REF!</formula>
    </cfRule>
    <cfRule type="cellIs" dxfId="856" priority="971" operator="equal">
      <formula>#REF!</formula>
    </cfRule>
    <cfRule type="cellIs" dxfId="855" priority="972" operator="equal">
      <formula>#REF!</formula>
    </cfRule>
    <cfRule type="cellIs" dxfId="854" priority="973" operator="equal">
      <formula>#REF!</formula>
    </cfRule>
    <cfRule type="cellIs" dxfId="853" priority="974" operator="equal">
      <formula>#REF!</formula>
    </cfRule>
    <cfRule type="cellIs" dxfId="852" priority="975" operator="equal">
      <formula>#REF!</formula>
    </cfRule>
    <cfRule type="cellIs" dxfId="851" priority="976" operator="equal">
      <formula>#REF!</formula>
    </cfRule>
    <cfRule type="cellIs" dxfId="850" priority="977" operator="equal">
      <formula>#REF!</formula>
    </cfRule>
    <cfRule type="cellIs" dxfId="849" priority="978" operator="equal">
      <formula>#REF!</formula>
    </cfRule>
    <cfRule type="cellIs" dxfId="848" priority="979" operator="equal">
      <formula>#REF!</formula>
    </cfRule>
    <cfRule type="cellIs" dxfId="847" priority="980" operator="equal">
      <formula>#REF!</formula>
    </cfRule>
    <cfRule type="cellIs" dxfId="846" priority="981" operator="equal">
      <formula>#REF!</formula>
    </cfRule>
    <cfRule type="cellIs" dxfId="845" priority="982" operator="equal">
      <formula>#REF!</formula>
    </cfRule>
    <cfRule type="cellIs" dxfId="844" priority="983" operator="equal">
      <formula>#REF!</formula>
    </cfRule>
    <cfRule type="cellIs" dxfId="843" priority="984" operator="equal">
      <formula>#REF!</formula>
    </cfRule>
    <cfRule type="cellIs" dxfId="842" priority="985" operator="equal">
      <formula>#REF!</formula>
    </cfRule>
    <cfRule type="cellIs" dxfId="841" priority="986" operator="equal">
      <formula>#REF!</formula>
    </cfRule>
    <cfRule type="cellIs" dxfId="840" priority="987" operator="equal">
      <formula>#REF!</formula>
    </cfRule>
    <cfRule type="cellIs" dxfId="839" priority="988" operator="equal">
      <formula>#REF!</formula>
    </cfRule>
    <cfRule type="cellIs" dxfId="838" priority="989" operator="equal">
      <formula>#REF!</formula>
    </cfRule>
    <cfRule type="cellIs" dxfId="837" priority="990" operator="equal">
      <formula>#REF!</formula>
    </cfRule>
    <cfRule type="cellIs" dxfId="836" priority="991" operator="equal">
      <formula>#REF!</formula>
    </cfRule>
    <cfRule type="cellIs" dxfId="835" priority="992" operator="equal">
      <formula>#REF!</formula>
    </cfRule>
  </conditionalFormatting>
  <conditionalFormatting sqref="AJ36">
    <cfRule type="cellIs" dxfId="834" priority="998" operator="equal">
      <formula>"EXTREMO (RC/F)"</formula>
    </cfRule>
    <cfRule type="cellIs" dxfId="833" priority="999" operator="equal">
      <formula>"ALTO (RC/F)"</formula>
    </cfRule>
    <cfRule type="cellIs" dxfId="832" priority="1000" operator="equal">
      <formula>"MODERADO (RC/F)"</formula>
    </cfRule>
    <cfRule type="cellIs" dxfId="831" priority="1001" operator="equal">
      <formula>"EXTREMO"</formula>
    </cfRule>
    <cfRule type="cellIs" dxfId="830" priority="1002" operator="equal">
      <formula>"ALTO"</formula>
    </cfRule>
    <cfRule type="cellIs" dxfId="829" priority="1003" operator="equal">
      <formula>"MODERADO"</formula>
    </cfRule>
    <cfRule type="cellIs" dxfId="828" priority="1004" operator="equal">
      <formula>"BAJO"</formula>
    </cfRule>
  </conditionalFormatting>
  <conditionalFormatting sqref="AH36">
    <cfRule type="cellIs" dxfId="827" priority="993" operator="equal">
      <formula>"CATASTROFICO"</formula>
    </cfRule>
    <cfRule type="cellIs" dxfId="826" priority="994" operator="equal">
      <formula>"MAYOR"</formula>
    </cfRule>
    <cfRule type="cellIs" dxfId="825" priority="995" operator="equal">
      <formula>"MODERADO"</formula>
    </cfRule>
    <cfRule type="cellIs" dxfId="824" priority="996" operator="equal">
      <formula>"MENOR"</formula>
    </cfRule>
    <cfRule type="cellIs" dxfId="823" priority="997" operator="equal">
      <formula>"LEVE"</formula>
    </cfRule>
  </conditionalFormatting>
  <conditionalFormatting sqref="AF36:AF37">
    <cfRule type="cellIs" dxfId="822" priority="951" operator="equal">
      <formula>"MUY ALTA"</formula>
    </cfRule>
    <cfRule type="cellIs" dxfId="821" priority="952" operator="equal">
      <formula>"ALTA"</formula>
    </cfRule>
    <cfRule type="cellIs" dxfId="820" priority="953" operator="equal">
      <formula>"MEDIA"</formula>
    </cfRule>
    <cfRule type="cellIs" dxfId="819" priority="954" operator="equal">
      <formula>"BAJA"</formula>
    </cfRule>
    <cfRule type="cellIs" dxfId="818" priority="955" operator="equal">
      <formula>"MUY BAJA"</formula>
    </cfRule>
  </conditionalFormatting>
  <conditionalFormatting sqref="AF39">
    <cfRule type="cellIs" dxfId="817" priority="946" operator="equal">
      <formula>"MUY ALTA"</formula>
    </cfRule>
    <cfRule type="cellIs" dxfId="816" priority="947" operator="equal">
      <formula>"ALTA"</formula>
    </cfRule>
    <cfRule type="cellIs" dxfId="815" priority="948" operator="equal">
      <formula>"MEDIA"</formula>
    </cfRule>
    <cfRule type="cellIs" dxfId="814" priority="949" operator="equal">
      <formula>"BAJA"</formula>
    </cfRule>
    <cfRule type="cellIs" dxfId="813" priority="950" operator="equal">
      <formula>"MUY BAJA"</formula>
    </cfRule>
  </conditionalFormatting>
  <conditionalFormatting sqref="R46">
    <cfRule type="cellIs" dxfId="812" priority="908" operator="equal">
      <formula>#REF!</formula>
    </cfRule>
    <cfRule type="cellIs" dxfId="811" priority="910" operator="equal">
      <formula>#REF!</formula>
    </cfRule>
    <cfRule type="cellIs" dxfId="810" priority="911" operator="equal">
      <formula>#REF!</formula>
    </cfRule>
    <cfRule type="cellIs" dxfId="809" priority="912" operator="equal">
      <formula>#REF!</formula>
    </cfRule>
    <cfRule type="cellIs" dxfId="808" priority="913" operator="equal">
      <formula>#REF!</formula>
    </cfRule>
    <cfRule type="cellIs" dxfId="807" priority="914" operator="equal">
      <formula>#REF!</formula>
    </cfRule>
    <cfRule type="cellIs" dxfId="806" priority="915" operator="equal">
      <formula>#REF!</formula>
    </cfRule>
    <cfRule type="cellIs" dxfId="805" priority="916" operator="equal">
      <formula>#REF!</formula>
    </cfRule>
    <cfRule type="cellIs" dxfId="804" priority="917" operator="equal">
      <formula>#REF!</formula>
    </cfRule>
    <cfRule type="cellIs" dxfId="803" priority="918" operator="equal">
      <formula>#REF!</formula>
    </cfRule>
    <cfRule type="cellIs" dxfId="802" priority="919" operator="equal">
      <formula>#REF!</formula>
    </cfRule>
    <cfRule type="cellIs" dxfId="801" priority="920" operator="equal">
      <formula>#REF!</formula>
    </cfRule>
    <cfRule type="cellIs" dxfId="800" priority="921" operator="equal">
      <formula>#REF!</formula>
    </cfRule>
    <cfRule type="cellIs" dxfId="799" priority="922" operator="equal">
      <formula>#REF!</formula>
    </cfRule>
    <cfRule type="cellIs" dxfId="798" priority="923" operator="equal">
      <formula>#REF!</formula>
    </cfRule>
    <cfRule type="cellIs" dxfId="797" priority="924" operator="equal">
      <formula>#REF!</formula>
    </cfRule>
    <cfRule type="cellIs" dxfId="796" priority="925" operator="equal">
      <formula>#REF!</formula>
    </cfRule>
    <cfRule type="cellIs" dxfId="795" priority="926" operator="equal">
      <formula>#REF!</formula>
    </cfRule>
    <cfRule type="cellIs" dxfId="794" priority="927" operator="equal">
      <formula>#REF!</formula>
    </cfRule>
    <cfRule type="cellIs" dxfId="793" priority="928" operator="equal">
      <formula>#REF!</formula>
    </cfRule>
    <cfRule type="cellIs" dxfId="792" priority="929" operator="equal">
      <formula>#REF!</formula>
    </cfRule>
    <cfRule type="cellIs" dxfId="791" priority="930" operator="equal">
      <formula>#REF!</formula>
    </cfRule>
    <cfRule type="cellIs" dxfId="790" priority="931" operator="equal">
      <formula>#REF!</formula>
    </cfRule>
    <cfRule type="cellIs" dxfId="789" priority="932" operator="equal">
      <formula>#REF!</formula>
    </cfRule>
    <cfRule type="cellIs" dxfId="788" priority="933" operator="equal">
      <formula>#REF!</formula>
    </cfRule>
    <cfRule type="cellIs" dxfId="787" priority="934" operator="equal">
      <formula>#REF!</formula>
    </cfRule>
    <cfRule type="cellIs" dxfId="786" priority="935" operator="equal">
      <formula>#REF!</formula>
    </cfRule>
    <cfRule type="cellIs" dxfId="785" priority="936" operator="equal">
      <formula>#REF!</formula>
    </cfRule>
    <cfRule type="cellIs" dxfId="784" priority="937" operator="equal">
      <formula>#REF!</formula>
    </cfRule>
    <cfRule type="cellIs" dxfId="783" priority="938" operator="equal">
      <formula>#REF!</formula>
    </cfRule>
    <cfRule type="cellIs" dxfId="782" priority="939" operator="equal">
      <formula>#REF!</formula>
    </cfRule>
    <cfRule type="cellIs" dxfId="781" priority="940" operator="equal">
      <formula>#REF!</formula>
    </cfRule>
    <cfRule type="cellIs" dxfId="780" priority="941" operator="equal">
      <formula>#REF!</formula>
    </cfRule>
    <cfRule type="cellIs" dxfId="779" priority="942" operator="equal">
      <formula>#REF!</formula>
    </cfRule>
    <cfRule type="cellIs" dxfId="778" priority="943" operator="equal">
      <formula>#REF!</formula>
    </cfRule>
    <cfRule type="cellIs" dxfId="777" priority="944" operator="equal">
      <formula>#REF!</formula>
    </cfRule>
    <cfRule type="cellIs" dxfId="776" priority="945" operator="equal">
      <formula>#REF!</formula>
    </cfRule>
  </conditionalFormatting>
  <conditionalFormatting sqref="O46">
    <cfRule type="cellIs" dxfId="775" priority="909" operator="equal">
      <formula>#REF!</formula>
    </cfRule>
  </conditionalFormatting>
  <conditionalFormatting sqref="M46">
    <cfRule type="cellIs" dxfId="774" priority="903" operator="equal">
      <formula>"ALTA"</formula>
    </cfRule>
    <cfRule type="cellIs" dxfId="773" priority="904" operator="equal">
      <formula>"MUY ALTA"</formula>
    </cfRule>
    <cfRule type="cellIs" dxfId="772" priority="905" operator="equal">
      <formula>"MEDIA"</formula>
    </cfRule>
    <cfRule type="cellIs" dxfId="771" priority="906" operator="equal">
      <formula>"BAJA"</formula>
    </cfRule>
    <cfRule type="cellIs" dxfId="770" priority="907" operator="equal">
      <formula>"MUY BAJA"</formula>
    </cfRule>
  </conditionalFormatting>
  <conditionalFormatting sqref="O46">
    <cfRule type="cellIs" dxfId="769" priority="895" operator="equal">
      <formula>"CATASTRÓFICO (RC-F)"</formula>
    </cfRule>
    <cfRule type="cellIs" dxfId="768" priority="896" operator="equal">
      <formula>"MAYOR (RC-F)"</formula>
    </cfRule>
    <cfRule type="cellIs" dxfId="767" priority="897" operator="equal">
      <formula>"MODERADO (RC-F)"</formula>
    </cfRule>
    <cfRule type="cellIs" dxfId="766" priority="898" operator="equal">
      <formula>"CATASTRÓFICO"</formula>
    </cfRule>
    <cfRule type="cellIs" dxfId="765" priority="899" operator="equal">
      <formula>"MAYOR"</formula>
    </cfRule>
    <cfRule type="cellIs" dxfId="764" priority="900" operator="equal">
      <formula>"MODERADO"</formula>
    </cfRule>
    <cfRule type="cellIs" dxfId="763" priority="901" operator="equal">
      <formula>"MENOR"</formula>
    </cfRule>
    <cfRule type="cellIs" dxfId="762" priority="902" operator="equal">
      <formula>"LEVE"</formula>
    </cfRule>
  </conditionalFormatting>
  <conditionalFormatting sqref="R46">
    <cfRule type="cellIs" dxfId="761" priority="888" operator="equal">
      <formula>"EXTREMO (RC/F)"</formula>
    </cfRule>
    <cfRule type="cellIs" dxfId="760" priority="889" operator="equal">
      <formula>"ALTO (RC/F)"</formula>
    </cfRule>
    <cfRule type="cellIs" dxfId="759" priority="890" operator="equal">
      <formula>"MODERADO (RC/F)"</formula>
    </cfRule>
    <cfRule type="cellIs" dxfId="758" priority="891" operator="equal">
      <formula>"EXTREMO"</formula>
    </cfRule>
    <cfRule type="cellIs" dxfId="757" priority="892" operator="equal">
      <formula>"ALTO"</formula>
    </cfRule>
    <cfRule type="cellIs" dxfId="756" priority="893" operator="equal">
      <formula>"MODERADO"</formula>
    </cfRule>
    <cfRule type="cellIs" dxfId="755" priority="894" operator="equal">
      <formula>"BAJO"</formula>
    </cfRule>
  </conditionalFormatting>
  <conditionalFormatting sqref="AJ46">
    <cfRule type="cellIs" dxfId="754" priority="834" operator="equal">
      <formula>#REF!</formula>
    </cfRule>
    <cfRule type="cellIs" dxfId="753" priority="835" operator="equal">
      <formula>#REF!</formula>
    </cfRule>
    <cfRule type="cellIs" dxfId="752" priority="836" operator="equal">
      <formula>#REF!</formula>
    </cfRule>
    <cfRule type="cellIs" dxfId="751" priority="837" operator="equal">
      <formula>#REF!</formula>
    </cfRule>
    <cfRule type="cellIs" dxfId="750" priority="838" operator="equal">
      <formula>#REF!</formula>
    </cfRule>
    <cfRule type="cellIs" dxfId="749" priority="839" operator="equal">
      <formula>#REF!</formula>
    </cfRule>
    <cfRule type="cellIs" dxfId="748" priority="840" operator="equal">
      <formula>#REF!</formula>
    </cfRule>
    <cfRule type="cellIs" dxfId="747" priority="841" operator="equal">
      <formula>#REF!</formula>
    </cfRule>
    <cfRule type="cellIs" dxfId="746" priority="842" operator="equal">
      <formula>#REF!</formula>
    </cfRule>
    <cfRule type="cellIs" dxfId="745" priority="843" operator="equal">
      <formula>#REF!</formula>
    </cfRule>
    <cfRule type="cellIs" dxfId="744" priority="844" operator="equal">
      <formula>#REF!</formula>
    </cfRule>
    <cfRule type="cellIs" dxfId="743" priority="845" operator="equal">
      <formula>#REF!</formula>
    </cfRule>
    <cfRule type="cellIs" dxfId="742" priority="846" operator="equal">
      <formula>#REF!</formula>
    </cfRule>
    <cfRule type="cellIs" dxfId="741" priority="847" operator="equal">
      <formula>#REF!</formula>
    </cfRule>
    <cfRule type="cellIs" dxfId="740" priority="848" operator="equal">
      <formula>#REF!</formula>
    </cfRule>
    <cfRule type="cellIs" dxfId="739" priority="849" operator="equal">
      <formula>#REF!</formula>
    </cfRule>
    <cfRule type="cellIs" dxfId="738" priority="850" operator="equal">
      <formula>#REF!</formula>
    </cfRule>
    <cfRule type="cellIs" dxfId="737" priority="851" operator="equal">
      <formula>#REF!</formula>
    </cfRule>
    <cfRule type="cellIs" dxfId="736" priority="852" operator="equal">
      <formula>#REF!</formula>
    </cfRule>
    <cfRule type="cellIs" dxfId="735" priority="853" operator="equal">
      <formula>#REF!</formula>
    </cfRule>
    <cfRule type="cellIs" dxfId="734" priority="854" operator="equal">
      <formula>#REF!</formula>
    </cfRule>
    <cfRule type="cellIs" dxfId="733" priority="855" operator="equal">
      <formula>#REF!</formula>
    </cfRule>
    <cfRule type="cellIs" dxfId="732" priority="856" operator="equal">
      <formula>#REF!</formula>
    </cfRule>
    <cfRule type="cellIs" dxfId="731" priority="857" operator="equal">
      <formula>#REF!</formula>
    </cfRule>
    <cfRule type="cellIs" dxfId="730" priority="858" operator="equal">
      <formula>#REF!</formula>
    </cfRule>
    <cfRule type="cellIs" dxfId="729" priority="859" operator="equal">
      <formula>#REF!</formula>
    </cfRule>
    <cfRule type="cellIs" dxfId="728" priority="860" operator="equal">
      <formula>#REF!</formula>
    </cfRule>
    <cfRule type="cellIs" dxfId="727" priority="861" operator="equal">
      <formula>#REF!</formula>
    </cfRule>
    <cfRule type="cellIs" dxfId="726" priority="862" operator="equal">
      <formula>#REF!</formula>
    </cfRule>
    <cfRule type="cellIs" dxfId="725" priority="863" operator="equal">
      <formula>#REF!</formula>
    </cfRule>
    <cfRule type="cellIs" dxfId="724" priority="864" operator="equal">
      <formula>#REF!</formula>
    </cfRule>
    <cfRule type="cellIs" dxfId="723" priority="865" operator="equal">
      <formula>#REF!</formula>
    </cfRule>
    <cfRule type="cellIs" dxfId="722" priority="866" operator="equal">
      <formula>#REF!</formula>
    </cfRule>
    <cfRule type="cellIs" dxfId="721" priority="867" operator="equal">
      <formula>#REF!</formula>
    </cfRule>
    <cfRule type="cellIs" dxfId="720" priority="868" operator="equal">
      <formula>#REF!</formula>
    </cfRule>
    <cfRule type="cellIs" dxfId="719" priority="869" operator="equal">
      <formula>#REF!</formula>
    </cfRule>
    <cfRule type="cellIs" dxfId="718" priority="870" operator="equal">
      <formula>#REF!</formula>
    </cfRule>
  </conditionalFormatting>
  <conditionalFormatting sqref="AJ46">
    <cfRule type="cellIs" dxfId="717" priority="881" operator="equal">
      <formula>"EXTREMO (RC/F)"</formula>
    </cfRule>
    <cfRule type="cellIs" dxfId="716" priority="882" operator="equal">
      <formula>"ALTO (RC/F)"</formula>
    </cfRule>
    <cfRule type="cellIs" dxfId="715" priority="883" operator="equal">
      <formula>"MODERADO (RC/F)"</formula>
    </cfRule>
    <cfRule type="cellIs" dxfId="714" priority="884" operator="equal">
      <formula>"EXTREMO"</formula>
    </cfRule>
    <cfRule type="cellIs" dxfId="713" priority="885" operator="equal">
      <formula>"ALTO"</formula>
    </cfRule>
    <cfRule type="cellIs" dxfId="712" priority="886" operator="equal">
      <formula>"MODERADO"</formula>
    </cfRule>
    <cfRule type="cellIs" dxfId="711" priority="887" operator="equal">
      <formula>"BAJO"</formula>
    </cfRule>
  </conditionalFormatting>
  <conditionalFormatting sqref="AF46:AF47">
    <cfRule type="cellIs" dxfId="710" priority="876" operator="equal">
      <formula>"MUY ALTA"</formula>
    </cfRule>
    <cfRule type="cellIs" dxfId="709" priority="877" operator="equal">
      <formula>"ALTA"</formula>
    </cfRule>
    <cfRule type="cellIs" dxfId="708" priority="878" operator="equal">
      <formula>"MEDIA"</formula>
    </cfRule>
    <cfRule type="cellIs" dxfId="707" priority="879" operator="equal">
      <formula>"BAJA"</formula>
    </cfRule>
    <cfRule type="cellIs" dxfId="706" priority="880" operator="equal">
      <formula>"MUY BAJA"</formula>
    </cfRule>
  </conditionalFormatting>
  <conditionalFormatting sqref="AH46">
    <cfRule type="cellIs" dxfId="705" priority="871" operator="equal">
      <formula>"CATASTROFICO"</formula>
    </cfRule>
    <cfRule type="cellIs" dxfId="704" priority="872" operator="equal">
      <formula>"MAYOR"</formula>
    </cfRule>
    <cfRule type="cellIs" dxfId="703" priority="873" operator="equal">
      <formula>"MODERADO"</formula>
    </cfRule>
    <cfRule type="cellIs" dxfId="702" priority="874" operator="equal">
      <formula>"MENOR"</formula>
    </cfRule>
    <cfRule type="cellIs" dxfId="701" priority="875" operator="equal">
      <formula>"LEVE"</formula>
    </cfRule>
  </conditionalFormatting>
  <conditionalFormatting sqref="AF25">
    <cfRule type="cellIs" dxfId="700" priority="829" operator="equal">
      <formula>"MUY ALTA"</formula>
    </cfRule>
    <cfRule type="cellIs" dxfId="699" priority="830" operator="equal">
      <formula>"ALTA"</formula>
    </cfRule>
    <cfRule type="cellIs" dxfId="698" priority="831" operator="equal">
      <formula>"MEDIA"</formula>
    </cfRule>
    <cfRule type="cellIs" dxfId="697" priority="832" operator="equal">
      <formula>"BAJA"</formula>
    </cfRule>
    <cfRule type="cellIs" dxfId="696" priority="833" operator="equal">
      <formula>"MUY BAJA"</formula>
    </cfRule>
  </conditionalFormatting>
  <conditionalFormatting sqref="AF27">
    <cfRule type="cellIs" dxfId="695" priority="824" operator="equal">
      <formula>"MUY ALTA"</formula>
    </cfRule>
    <cfRule type="cellIs" dxfId="694" priority="825" operator="equal">
      <formula>"ALTA"</formula>
    </cfRule>
    <cfRule type="cellIs" dxfId="693" priority="826" operator="equal">
      <formula>"MEDIA"</formula>
    </cfRule>
    <cfRule type="cellIs" dxfId="692" priority="827" operator="equal">
      <formula>"BAJA"</formula>
    </cfRule>
    <cfRule type="cellIs" dxfId="691" priority="828" operator="equal">
      <formula>"MUY BAJA"</formula>
    </cfRule>
  </conditionalFormatting>
  <conditionalFormatting sqref="AF29:AF31">
    <cfRule type="cellIs" dxfId="690" priority="697" operator="equal">
      <formula>"MUY ALTA"</formula>
    </cfRule>
    <cfRule type="cellIs" dxfId="689" priority="698" operator="equal">
      <formula>"ALTA"</formula>
    </cfRule>
    <cfRule type="cellIs" dxfId="688" priority="699" operator="equal">
      <formula>"MEDIA"</formula>
    </cfRule>
    <cfRule type="cellIs" dxfId="687" priority="700" operator="equal">
      <formula>"BAJA"</formula>
    </cfRule>
    <cfRule type="cellIs" dxfId="686" priority="701" operator="equal">
      <formula>"MUY BAJA"</formula>
    </cfRule>
  </conditionalFormatting>
  <conditionalFormatting sqref="R29">
    <cfRule type="cellIs" dxfId="685" priority="771" operator="equal">
      <formula>#REF!</formula>
    </cfRule>
    <cfRule type="cellIs" dxfId="684" priority="773" operator="equal">
      <formula>#REF!</formula>
    </cfRule>
    <cfRule type="cellIs" dxfId="683" priority="774" operator="equal">
      <formula>#REF!</formula>
    </cfRule>
    <cfRule type="cellIs" dxfId="682" priority="775" operator="equal">
      <formula>#REF!</formula>
    </cfRule>
    <cfRule type="cellIs" dxfId="681" priority="776" operator="equal">
      <formula>#REF!</formula>
    </cfRule>
    <cfRule type="cellIs" dxfId="680" priority="777" operator="equal">
      <formula>#REF!</formula>
    </cfRule>
    <cfRule type="cellIs" dxfId="679" priority="778" operator="equal">
      <formula>#REF!</formula>
    </cfRule>
    <cfRule type="cellIs" dxfId="678" priority="779" operator="equal">
      <formula>#REF!</formula>
    </cfRule>
    <cfRule type="cellIs" dxfId="677" priority="780" operator="equal">
      <formula>#REF!</formula>
    </cfRule>
    <cfRule type="cellIs" dxfId="676" priority="781" operator="equal">
      <formula>#REF!</formula>
    </cfRule>
    <cfRule type="cellIs" dxfId="675" priority="782" operator="equal">
      <formula>#REF!</formula>
    </cfRule>
    <cfRule type="cellIs" dxfId="674" priority="783" operator="equal">
      <formula>#REF!</formula>
    </cfRule>
    <cfRule type="cellIs" dxfId="673" priority="784" operator="equal">
      <formula>#REF!</formula>
    </cfRule>
    <cfRule type="cellIs" dxfId="672" priority="785" operator="equal">
      <formula>#REF!</formula>
    </cfRule>
    <cfRule type="cellIs" dxfId="671" priority="786" operator="equal">
      <formula>#REF!</formula>
    </cfRule>
    <cfRule type="cellIs" dxfId="670" priority="787" operator="equal">
      <formula>#REF!</formula>
    </cfRule>
    <cfRule type="cellIs" dxfId="669" priority="788" operator="equal">
      <formula>#REF!</formula>
    </cfRule>
    <cfRule type="cellIs" dxfId="668" priority="789" operator="equal">
      <formula>#REF!</formula>
    </cfRule>
    <cfRule type="cellIs" dxfId="667" priority="790" operator="equal">
      <formula>#REF!</formula>
    </cfRule>
    <cfRule type="cellIs" dxfId="666" priority="791" operator="equal">
      <formula>#REF!</formula>
    </cfRule>
    <cfRule type="cellIs" dxfId="665" priority="792" operator="equal">
      <formula>#REF!</formula>
    </cfRule>
    <cfRule type="cellIs" dxfId="664" priority="793" operator="equal">
      <formula>#REF!</formula>
    </cfRule>
    <cfRule type="cellIs" dxfId="663" priority="794" operator="equal">
      <formula>#REF!</formula>
    </cfRule>
    <cfRule type="cellIs" dxfId="662" priority="795" operator="equal">
      <formula>#REF!</formula>
    </cfRule>
    <cfRule type="cellIs" dxfId="661" priority="796" operator="equal">
      <formula>#REF!</formula>
    </cfRule>
    <cfRule type="cellIs" dxfId="660" priority="797" operator="equal">
      <formula>#REF!</formula>
    </cfRule>
    <cfRule type="cellIs" dxfId="659" priority="798" operator="equal">
      <formula>#REF!</formula>
    </cfRule>
    <cfRule type="cellIs" dxfId="658" priority="799" operator="equal">
      <formula>#REF!</formula>
    </cfRule>
    <cfRule type="cellIs" dxfId="657" priority="800" operator="equal">
      <formula>#REF!</formula>
    </cfRule>
    <cfRule type="cellIs" dxfId="656" priority="801" operator="equal">
      <formula>#REF!</formula>
    </cfRule>
    <cfRule type="cellIs" dxfId="655" priority="802" operator="equal">
      <formula>#REF!</formula>
    </cfRule>
    <cfRule type="cellIs" dxfId="654" priority="803" operator="equal">
      <formula>#REF!</formula>
    </cfRule>
    <cfRule type="cellIs" dxfId="653" priority="804" operator="equal">
      <formula>#REF!</formula>
    </cfRule>
    <cfRule type="cellIs" dxfId="652" priority="805" operator="equal">
      <formula>#REF!</formula>
    </cfRule>
    <cfRule type="cellIs" dxfId="651" priority="806" operator="equal">
      <formula>#REF!</formula>
    </cfRule>
    <cfRule type="cellIs" dxfId="650" priority="807" operator="equal">
      <formula>#REF!</formula>
    </cfRule>
    <cfRule type="cellIs" dxfId="649" priority="808" operator="equal">
      <formula>#REF!</formula>
    </cfRule>
  </conditionalFormatting>
  <conditionalFormatting sqref="O29">
    <cfRule type="cellIs" dxfId="648" priority="772" operator="equal">
      <formula>#REF!</formula>
    </cfRule>
  </conditionalFormatting>
  <conditionalFormatting sqref="M29">
    <cfRule type="cellIs" dxfId="647" priority="766" operator="equal">
      <formula>"ALTA"</formula>
    </cfRule>
    <cfRule type="cellIs" dxfId="646" priority="767" operator="equal">
      <formula>"MUY ALTA"</formula>
    </cfRule>
    <cfRule type="cellIs" dxfId="645" priority="768" operator="equal">
      <formula>"MEDIA"</formula>
    </cfRule>
    <cfRule type="cellIs" dxfId="644" priority="769" operator="equal">
      <formula>"BAJA"</formula>
    </cfRule>
    <cfRule type="cellIs" dxfId="643" priority="770" operator="equal">
      <formula>"MUY BAJA"</formula>
    </cfRule>
  </conditionalFormatting>
  <conditionalFormatting sqref="O29">
    <cfRule type="cellIs" dxfId="642" priority="758" operator="equal">
      <formula>"CATASTRÓFICO (RC-F)"</formula>
    </cfRule>
    <cfRule type="cellIs" dxfId="641" priority="759" operator="equal">
      <formula>"MAYOR (RC-F)"</formula>
    </cfRule>
    <cfRule type="cellIs" dxfId="640" priority="760" operator="equal">
      <formula>"MODERADO (RC-F)"</formula>
    </cfRule>
    <cfRule type="cellIs" dxfId="639" priority="761" operator="equal">
      <formula>"CATASTRÓFICO"</formula>
    </cfRule>
    <cfRule type="cellIs" dxfId="638" priority="762" operator="equal">
      <formula>"MAYOR"</formula>
    </cfRule>
    <cfRule type="cellIs" dxfId="637" priority="763" operator="equal">
      <formula>"MODERADO"</formula>
    </cfRule>
    <cfRule type="cellIs" dxfId="636" priority="764" operator="equal">
      <formula>"MENOR"</formula>
    </cfRule>
    <cfRule type="cellIs" dxfId="635" priority="765" operator="equal">
      <formula>"LEVE"</formula>
    </cfRule>
  </conditionalFormatting>
  <conditionalFormatting sqref="R29">
    <cfRule type="cellIs" dxfId="634" priority="751" operator="equal">
      <formula>"EXTREMO (RC/F)"</formula>
    </cfRule>
    <cfRule type="cellIs" dxfId="633" priority="752" operator="equal">
      <formula>"ALTO (RC/F)"</formula>
    </cfRule>
    <cfRule type="cellIs" dxfId="632" priority="753" operator="equal">
      <formula>"MODERADO (RC/F)"</formula>
    </cfRule>
    <cfRule type="cellIs" dxfId="631" priority="754" operator="equal">
      <formula>"EXTREMO"</formula>
    </cfRule>
    <cfRule type="cellIs" dxfId="630" priority="755" operator="equal">
      <formula>"ALTO"</formula>
    </cfRule>
    <cfRule type="cellIs" dxfId="629" priority="756" operator="equal">
      <formula>"MODERADO"</formula>
    </cfRule>
    <cfRule type="cellIs" dxfId="628" priority="757" operator="equal">
      <formula>"BAJO"</formula>
    </cfRule>
  </conditionalFormatting>
  <conditionalFormatting sqref="AJ29">
    <cfRule type="cellIs" dxfId="627" priority="702" operator="equal">
      <formula>#REF!</formula>
    </cfRule>
    <cfRule type="cellIs" dxfId="626" priority="703" operator="equal">
      <formula>#REF!</formula>
    </cfRule>
    <cfRule type="cellIs" dxfId="625" priority="704" operator="equal">
      <formula>#REF!</formula>
    </cfRule>
    <cfRule type="cellIs" dxfId="624" priority="705" operator="equal">
      <formula>#REF!</formula>
    </cfRule>
    <cfRule type="cellIs" dxfId="623" priority="706" operator="equal">
      <formula>#REF!</formula>
    </cfRule>
    <cfRule type="cellIs" dxfId="622" priority="707" operator="equal">
      <formula>#REF!</formula>
    </cfRule>
    <cfRule type="cellIs" dxfId="621" priority="708" operator="equal">
      <formula>#REF!</formula>
    </cfRule>
    <cfRule type="cellIs" dxfId="620" priority="709" operator="equal">
      <formula>#REF!</formula>
    </cfRule>
    <cfRule type="cellIs" dxfId="619" priority="710" operator="equal">
      <formula>#REF!</formula>
    </cfRule>
    <cfRule type="cellIs" dxfId="618" priority="711" operator="equal">
      <formula>#REF!</formula>
    </cfRule>
    <cfRule type="cellIs" dxfId="617" priority="712" operator="equal">
      <formula>#REF!</formula>
    </cfRule>
    <cfRule type="cellIs" dxfId="616" priority="713" operator="equal">
      <formula>#REF!</formula>
    </cfRule>
    <cfRule type="cellIs" dxfId="615" priority="714" operator="equal">
      <formula>#REF!</formula>
    </cfRule>
    <cfRule type="cellIs" dxfId="614" priority="715" operator="equal">
      <formula>#REF!</formula>
    </cfRule>
    <cfRule type="cellIs" dxfId="613" priority="716" operator="equal">
      <formula>#REF!</formula>
    </cfRule>
    <cfRule type="cellIs" dxfId="612" priority="717" operator="equal">
      <formula>#REF!</formula>
    </cfRule>
    <cfRule type="cellIs" dxfId="611" priority="718" operator="equal">
      <formula>#REF!</formula>
    </cfRule>
    <cfRule type="cellIs" dxfId="610" priority="719" operator="equal">
      <formula>#REF!</formula>
    </cfRule>
    <cfRule type="cellIs" dxfId="609" priority="720" operator="equal">
      <formula>#REF!</formula>
    </cfRule>
    <cfRule type="cellIs" dxfId="608" priority="721" operator="equal">
      <formula>#REF!</formula>
    </cfRule>
    <cfRule type="cellIs" dxfId="607" priority="722" operator="equal">
      <formula>#REF!</formula>
    </cfRule>
    <cfRule type="cellIs" dxfId="606" priority="723" operator="equal">
      <formula>#REF!</formula>
    </cfRule>
    <cfRule type="cellIs" dxfId="605" priority="724" operator="equal">
      <formula>#REF!</formula>
    </cfRule>
    <cfRule type="cellIs" dxfId="604" priority="725" operator="equal">
      <formula>#REF!</formula>
    </cfRule>
    <cfRule type="cellIs" dxfId="603" priority="726" operator="equal">
      <formula>#REF!</formula>
    </cfRule>
    <cfRule type="cellIs" dxfId="602" priority="727" operator="equal">
      <formula>#REF!</formula>
    </cfRule>
    <cfRule type="cellIs" dxfId="601" priority="728" operator="equal">
      <formula>#REF!</formula>
    </cfRule>
    <cfRule type="cellIs" dxfId="600" priority="729" operator="equal">
      <formula>#REF!</formula>
    </cfRule>
    <cfRule type="cellIs" dxfId="599" priority="730" operator="equal">
      <formula>#REF!</formula>
    </cfRule>
    <cfRule type="cellIs" dxfId="598" priority="731" operator="equal">
      <formula>#REF!</formula>
    </cfRule>
    <cfRule type="cellIs" dxfId="597" priority="732" operator="equal">
      <formula>#REF!</formula>
    </cfRule>
    <cfRule type="cellIs" dxfId="596" priority="733" operator="equal">
      <formula>#REF!</formula>
    </cfRule>
    <cfRule type="cellIs" dxfId="595" priority="734" operator="equal">
      <formula>#REF!</formula>
    </cfRule>
    <cfRule type="cellIs" dxfId="594" priority="735" operator="equal">
      <formula>#REF!</formula>
    </cfRule>
    <cfRule type="cellIs" dxfId="593" priority="736" operator="equal">
      <formula>#REF!</formula>
    </cfRule>
    <cfRule type="cellIs" dxfId="592" priority="737" operator="equal">
      <formula>#REF!</formula>
    </cfRule>
    <cfRule type="cellIs" dxfId="591" priority="738" operator="equal">
      <formula>#REF!</formula>
    </cfRule>
  </conditionalFormatting>
  <conditionalFormatting sqref="AJ29">
    <cfRule type="cellIs" dxfId="590" priority="744" operator="equal">
      <formula>"EXTREMO (RC/F)"</formula>
    </cfRule>
    <cfRule type="cellIs" dxfId="589" priority="745" operator="equal">
      <formula>"ALTO (RC/F)"</formula>
    </cfRule>
    <cfRule type="cellIs" dxfId="588" priority="746" operator="equal">
      <formula>"MODERADO (RC/F)"</formula>
    </cfRule>
    <cfRule type="cellIs" dxfId="587" priority="747" operator="equal">
      <formula>"EXTREMO"</formula>
    </cfRule>
    <cfRule type="cellIs" dxfId="586" priority="748" operator="equal">
      <formula>"ALTO"</formula>
    </cfRule>
    <cfRule type="cellIs" dxfId="585" priority="749" operator="equal">
      <formula>"MODERADO"</formula>
    </cfRule>
    <cfRule type="cellIs" dxfId="584" priority="750" operator="equal">
      <formula>"BAJO"</formula>
    </cfRule>
  </conditionalFormatting>
  <conditionalFormatting sqref="AH29">
    <cfRule type="cellIs" dxfId="583" priority="739" operator="equal">
      <formula>"CATASTROFICO"</formula>
    </cfRule>
    <cfRule type="cellIs" dxfId="582" priority="740" operator="equal">
      <formula>"MAYOR"</formula>
    </cfRule>
    <cfRule type="cellIs" dxfId="581" priority="741" operator="equal">
      <formula>"MODERADO"</formula>
    </cfRule>
    <cfRule type="cellIs" dxfId="580" priority="742" operator="equal">
      <formula>"MENOR"</formula>
    </cfRule>
    <cfRule type="cellIs" dxfId="579" priority="743" operator="equal">
      <formula>"LEVE"</formula>
    </cfRule>
  </conditionalFormatting>
  <conditionalFormatting sqref="R20">
    <cfRule type="cellIs" dxfId="578" priority="659" operator="equal">
      <formula>#REF!</formula>
    </cfRule>
    <cfRule type="cellIs" dxfId="577" priority="661" operator="equal">
      <formula>#REF!</formula>
    </cfRule>
    <cfRule type="cellIs" dxfId="576" priority="662" operator="equal">
      <formula>#REF!</formula>
    </cfRule>
    <cfRule type="cellIs" dxfId="575" priority="663" operator="equal">
      <formula>#REF!</formula>
    </cfRule>
    <cfRule type="cellIs" dxfId="574" priority="664" operator="equal">
      <formula>#REF!</formula>
    </cfRule>
    <cfRule type="cellIs" dxfId="573" priority="665" operator="equal">
      <formula>#REF!</formula>
    </cfRule>
    <cfRule type="cellIs" dxfId="572" priority="666" operator="equal">
      <formula>#REF!</formula>
    </cfRule>
    <cfRule type="cellIs" dxfId="571" priority="667" operator="equal">
      <formula>#REF!</formula>
    </cfRule>
    <cfRule type="cellIs" dxfId="570" priority="668" operator="equal">
      <formula>#REF!</formula>
    </cfRule>
    <cfRule type="cellIs" dxfId="569" priority="669" operator="equal">
      <formula>#REF!</formula>
    </cfRule>
    <cfRule type="cellIs" dxfId="568" priority="670" operator="equal">
      <formula>#REF!</formula>
    </cfRule>
    <cfRule type="cellIs" dxfId="567" priority="671" operator="equal">
      <formula>#REF!</formula>
    </cfRule>
    <cfRule type="cellIs" dxfId="566" priority="672" operator="equal">
      <formula>#REF!</formula>
    </cfRule>
    <cfRule type="cellIs" dxfId="565" priority="673" operator="equal">
      <formula>#REF!</formula>
    </cfRule>
    <cfRule type="cellIs" dxfId="564" priority="674" operator="equal">
      <formula>#REF!</formula>
    </cfRule>
    <cfRule type="cellIs" dxfId="563" priority="675" operator="equal">
      <formula>#REF!</formula>
    </cfRule>
    <cfRule type="cellIs" dxfId="562" priority="676" operator="equal">
      <formula>#REF!</formula>
    </cfRule>
    <cfRule type="cellIs" dxfId="561" priority="677" operator="equal">
      <formula>#REF!</formula>
    </cfRule>
    <cfRule type="cellIs" dxfId="560" priority="678" operator="equal">
      <formula>#REF!</formula>
    </cfRule>
    <cfRule type="cellIs" dxfId="559" priority="679" operator="equal">
      <formula>#REF!</formula>
    </cfRule>
    <cfRule type="cellIs" dxfId="558" priority="680" operator="equal">
      <formula>#REF!</formula>
    </cfRule>
    <cfRule type="cellIs" dxfId="557" priority="681" operator="equal">
      <formula>#REF!</formula>
    </cfRule>
    <cfRule type="cellIs" dxfId="556" priority="682" operator="equal">
      <formula>#REF!</formula>
    </cfRule>
    <cfRule type="cellIs" dxfId="555" priority="683" operator="equal">
      <formula>#REF!</formula>
    </cfRule>
    <cfRule type="cellIs" dxfId="554" priority="684" operator="equal">
      <formula>#REF!</formula>
    </cfRule>
    <cfRule type="cellIs" dxfId="553" priority="685" operator="equal">
      <formula>#REF!</formula>
    </cfRule>
    <cfRule type="cellIs" dxfId="552" priority="686" operator="equal">
      <formula>#REF!</formula>
    </cfRule>
    <cfRule type="cellIs" dxfId="551" priority="687" operator="equal">
      <formula>#REF!</formula>
    </cfRule>
    <cfRule type="cellIs" dxfId="550" priority="688" operator="equal">
      <formula>#REF!</formula>
    </cfRule>
    <cfRule type="cellIs" dxfId="549" priority="689" operator="equal">
      <formula>#REF!</formula>
    </cfRule>
    <cfRule type="cellIs" dxfId="548" priority="690" operator="equal">
      <formula>#REF!</formula>
    </cfRule>
    <cfRule type="cellIs" dxfId="547" priority="691" operator="equal">
      <formula>#REF!</formula>
    </cfRule>
    <cfRule type="cellIs" dxfId="546" priority="692" operator="equal">
      <formula>#REF!</formula>
    </cfRule>
    <cfRule type="cellIs" dxfId="545" priority="693" operator="equal">
      <formula>#REF!</formula>
    </cfRule>
    <cfRule type="cellIs" dxfId="544" priority="694" operator="equal">
      <formula>#REF!</formula>
    </cfRule>
    <cfRule type="cellIs" dxfId="543" priority="695" operator="equal">
      <formula>#REF!</formula>
    </cfRule>
    <cfRule type="cellIs" dxfId="542" priority="696" operator="equal">
      <formula>#REF!</formula>
    </cfRule>
  </conditionalFormatting>
  <conditionalFormatting sqref="O20">
    <cfRule type="cellIs" dxfId="541" priority="660" operator="equal">
      <formula>#REF!</formula>
    </cfRule>
  </conditionalFormatting>
  <conditionalFormatting sqref="M20">
    <cfRule type="cellIs" dxfId="540" priority="654" operator="equal">
      <formula>"ALTA"</formula>
    </cfRule>
    <cfRule type="cellIs" dxfId="539" priority="655" operator="equal">
      <formula>"MUY ALTA"</formula>
    </cfRule>
    <cfRule type="cellIs" dxfId="538" priority="656" operator="equal">
      <formula>"MEDIA"</formula>
    </cfRule>
    <cfRule type="cellIs" dxfId="537" priority="657" operator="equal">
      <formula>"BAJA"</formula>
    </cfRule>
    <cfRule type="cellIs" dxfId="536" priority="658" operator="equal">
      <formula>"MUY BAJA"</formula>
    </cfRule>
  </conditionalFormatting>
  <conditionalFormatting sqref="O20">
    <cfRule type="cellIs" dxfId="535" priority="646" operator="equal">
      <formula>"CATASTRÓFICO (RC-F)"</formula>
    </cfRule>
    <cfRule type="cellIs" dxfId="534" priority="647" operator="equal">
      <formula>"MAYOR (RC-F)"</formula>
    </cfRule>
    <cfRule type="cellIs" dxfId="533" priority="648" operator="equal">
      <formula>"MODERADO (RC-F)"</formula>
    </cfRule>
    <cfRule type="cellIs" dxfId="532" priority="649" operator="equal">
      <formula>"CATASTRÓFICO"</formula>
    </cfRule>
    <cfRule type="cellIs" dxfId="531" priority="650" operator="equal">
      <formula>"MAYOR"</formula>
    </cfRule>
    <cfRule type="cellIs" dxfId="530" priority="651" operator="equal">
      <formula>"MODERADO"</formula>
    </cfRule>
    <cfRule type="cellIs" dxfId="529" priority="652" operator="equal">
      <formula>"MENOR"</formula>
    </cfRule>
    <cfRule type="cellIs" dxfId="528" priority="653" operator="equal">
      <formula>"LEVE"</formula>
    </cfRule>
  </conditionalFormatting>
  <conditionalFormatting sqref="R20">
    <cfRule type="cellIs" dxfId="527" priority="639" operator="equal">
      <formula>"EXTREMO (RC/F)"</formula>
    </cfRule>
    <cfRule type="cellIs" dxfId="526" priority="640" operator="equal">
      <formula>"ALTO (RC/F)"</formula>
    </cfRule>
    <cfRule type="cellIs" dxfId="525" priority="641" operator="equal">
      <formula>"MODERADO (RC/F)"</formula>
    </cfRule>
    <cfRule type="cellIs" dxfId="524" priority="642" operator="equal">
      <formula>"EXTREMO"</formula>
    </cfRule>
    <cfRule type="cellIs" dxfId="523" priority="643" operator="equal">
      <formula>"ALTO"</formula>
    </cfRule>
    <cfRule type="cellIs" dxfId="522" priority="644" operator="equal">
      <formula>"MODERADO"</formula>
    </cfRule>
    <cfRule type="cellIs" dxfId="521" priority="645" operator="equal">
      <formula>"BAJO"</formula>
    </cfRule>
  </conditionalFormatting>
  <conditionalFormatting sqref="AF23">
    <cfRule type="cellIs" dxfId="520" priority="629" operator="equal">
      <formula>"MUY ALTA"</formula>
    </cfRule>
    <cfRule type="cellIs" dxfId="519" priority="630" operator="equal">
      <formula>"ALTA"</formula>
    </cfRule>
    <cfRule type="cellIs" dxfId="518" priority="631" operator="equal">
      <formula>"MEDIA"</formula>
    </cfRule>
    <cfRule type="cellIs" dxfId="517" priority="632" operator="equal">
      <formula>"BAJA"</formula>
    </cfRule>
    <cfRule type="cellIs" dxfId="516" priority="633" operator="equal">
      <formula>"MUY BAJA"</formula>
    </cfRule>
  </conditionalFormatting>
  <conditionalFormatting sqref="R15">
    <cfRule type="cellIs" dxfId="515" priority="479" operator="equal">
      <formula>#REF!</formula>
    </cfRule>
    <cfRule type="cellIs" dxfId="514" priority="481" operator="equal">
      <formula>#REF!</formula>
    </cfRule>
    <cfRule type="cellIs" dxfId="513" priority="482" operator="equal">
      <formula>#REF!</formula>
    </cfRule>
    <cfRule type="cellIs" dxfId="512" priority="483" operator="equal">
      <formula>#REF!</formula>
    </cfRule>
    <cfRule type="cellIs" dxfId="511" priority="484" operator="equal">
      <formula>#REF!</formula>
    </cfRule>
    <cfRule type="cellIs" dxfId="510" priority="485" operator="equal">
      <formula>#REF!</formula>
    </cfRule>
    <cfRule type="cellIs" dxfId="509" priority="486" operator="equal">
      <formula>#REF!</formula>
    </cfRule>
    <cfRule type="cellIs" dxfId="508" priority="487" operator="equal">
      <formula>#REF!</formula>
    </cfRule>
    <cfRule type="cellIs" dxfId="507" priority="488" operator="equal">
      <formula>#REF!</formula>
    </cfRule>
    <cfRule type="cellIs" dxfId="506" priority="489" operator="equal">
      <formula>#REF!</formula>
    </cfRule>
    <cfRule type="cellIs" dxfId="505" priority="490" operator="equal">
      <formula>#REF!</formula>
    </cfRule>
    <cfRule type="cellIs" dxfId="504" priority="491" operator="equal">
      <formula>#REF!</formula>
    </cfRule>
    <cfRule type="cellIs" dxfId="503" priority="492" operator="equal">
      <formula>#REF!</formula>
    </cfRule>
    <cfRule type="cellIs" dxfId="502" priority="493" operator="equal">
      <formula>#REF!</formula>
    </cfRule>
    <cfRule type="cellIs" dxfId="501" priority="494" operator="equal">
      <formula>#REF!</formula>
    </cfRule>
    <cfRule type="cellIs" dxfId="500" priority="495" operator="equal">
      <formula>#REF!</formula>
    </cfRule>
    <cfRule type="cellIs" dxfId="499" priority="496" operator="equal">
      <formula>#REF!</formula>
    </cfRule>
    <cfRule type="cellIs" dxfId="498" priority="497" operator="equal">
      <formula>#REF!</formula>
    </cfRule>
    <cfRule type="cellIs" dxfId="497" priority="498" operator="equal">
      <formula>#REF!</formula>
    </cfRule>
    <cfRule type="cellIs" dxfId="496" priority="499" operator="equal">
      <formula>#REF!</formula>
    </cfRule>
    <cfRule type="cellIs" dxfId="495" priority="500" operator="equal">
      <formula>#REF!</formula>
    </cfRule>
    <cfRule type="cellIs" dxfId="494" priority="501" operator="equal">
      <formula>#REF!</formula>
    </cfRule>
    <cfRule type="cellIs" dxfId="493" priority="502" operator="equal">
      <formula>#REF!</formula>
    </cfRule>
    <cfRule type="cellIs" dxfId="492" priority="503" operator="equal">
      <formula>#REF!</formula>
    </cfRule>
    <cfRule type="cellIs" dxfId="491" priority="504" operator="equal">
      <formula>#REF!</formula>
    </cfRule>
    <cfRule type="cellIs" dxfId="490" priority="505" operator="equal">
      <formula>#REF!</formula>
    </cfRule>
    <cfRule type="cellIs" dxfId="489" priority="506" operator="equal">
      <formula>#REF!</formula>
    </cfRule>
    <cfRule type="cellIs" dxfId="488" priority="507" operator="equal">
      <formula>#REF!</formula>
    </cfRule>
    <cfRule type="cellIs" dxfId="487" priority="508" operator="equal">
      <formula>#REF!</formula>
    </cfRule>
    <cfRule type="cellIs" dxfId="486" priority="509" operator="equal">
      <formula>#REF!</formula>
    </cfRule>
    <cfRule type="cellIs" dxfId="485" priority="510" operator="equal">
      <formula>#REF!</formula>
    </cfRule>
    <cfRule type="cellIs" dxfId="484" priority="511" operator="equal">
      <formula>#REF!</formula>
    </cfRule>
    <cfRule type="cellIs" dxfId="483" priority="512" operator="equal">
      <formula>#REF!</formula>
    </cfRule>
    <cfRule type="cellIs" dxfId="482" priority="513" operator="equal">
      <formula>#REF!</formula>
    </cfRule>
    <cfRule type="cellIs" dxfId="481" priority="514" operator="equal">
      <formula>#REF!</formula>
    </cfRule>
    <cfRule type="cellIs" dxfId="480" priority="515" operator="equal">
      <formula>#REF!</formula>
    </cfRule>
    <cfRule type="cellIs" dxfId="479" priority="516" operator="equal">
      <formula>#REF!</formula>
    </cfRule>
  </conditionalFormatting>
  <conditionalFormatting sqref="O15">
    <cfRule type="cellIs" dxfId="478" priority="480" operator="equal">
      <formula>#REF!</formula>
    </cfRule>
  </conditionalFormatting>
  <conditionalFormatting sqref="M15">
    <cfRule type="cellIs" dxfId="477" priority="474" operator="equal">
      <formula>"ALTA"</formula>
    </cfRule>
    <cfRule type="cellIs" dxfId="476" priority="475" operator="equal">
      <formula>"MUY ALTA"</formula>
    </cfRule>
    <cfRule type="cellIs" dxfId="475" priority="476" operator="equal">
      <formula>"MEDIA"</formula>
    </cfRule>
    <cfRule type="cellIs" dxfId="474" priority="477" operator="equal">
      <formula>"BAJA"</formula>
    </cfRule>
    <cfRule type="cellIs" dxfId="473" priority="478" operator="equal">
      <formula>"MUY BAJA"</formula>
    </cfRule>
  </conditionalFormatting>
  <conditionalFormatting sqref="O15">
    <cfRule type="cellIs" dxfId="472" priority="466" operator="equal">
      <formula>"CATASTRÓFICO (RC-F)"</formula>
    </cfRule>
    <cfRule type="cellIs" dxfId="471" priority="467" operator="equal">
      <formula>"MAYOR (RC-F)"</formula>
    </cfRule>
    <cfRule type="cellIs" dxfId="470" priority="468" operator="equal">
      <formula>"MODERADO (RC-F)"</formula>
    </cfRule>
    <cfRule type="cellIs" dxfId="469" priority="469" operator="equal">
      <formula>"CATASTRÓFICO"</formula>
    </cfRule>
    <cfRule type="cellIs" dxfId="468" priority="470" operator="equal">
      <formula>"MAYOR"</formula>
    </cfRule>
    <cfRule type="cellIs" dxfId="467" priority="471" operator="equal">
      <formula>"MODERADO"</formula>
    </cfRule>
    <cfRule type="cellIs" dxfId="466" priority="472" operator="equal">
      <formula>"MENOR"</formula>
    </cfRule>
    <cfRule type="cellIs" dxfId="465" priority="473" operator="equal">
      <formula>"LEVE"</formula>
    </cfRule>
  </conditionalFormatting>
  <conditionalFormatting sqref="R15">
    <cfRule type="cellIs" dxfId="464" priority="459" operator="equal">
      <formula>"EXTREMO (RC/F)"</formula>
    </cfRule>
    <cfRule type="cellIs" dxfId="463" priority="460" operator="equal">
      <formula>"ALTO (RC/F)"</formula>
    </cfRule>
    <cfRule type="cellIs" dxfId="462" priority="461" operator="equal">
      <formula>"MODERADO (RC/F)"</formula>
    </cfRule>
    <cfRule type="cellIs" dxfId="461" priority="462" operator="equal">
      <formula>"EXTREMO"</formula>
    </cfRule>
    <cfRule type="cellIs" dxfId="460" priority="463" operator="equal">
      <formula>"ALTO"</formula>
    </cfRule>
    <cfRule type="cellIs" dxfId="459" priority="464" operator="equal">
      <formula>"MODERADO"</formula>
    </cfRule>
    <cfRule type="cellIs" dxfId="458" priority="465" operator="equal">
      <formula>"BAJO"</formula>
    </cfRule>
  </conditionalFormatting>
  <conditionalFormatting sqref="R17">
    <cfRule type="cellIs" dxfId="457" priority="421" operator="equal">
      <formula>#REF!</formula>
    </cfRule>
    <cfRule type="cellIs" dxfId="456" priority="423" operator="equal">
      <formula>#REF!</formula>
    </cfRule>
    <cfRule type="cellIs" dxfId="455" priority="424" operator="equal">
      <formula>#REF!</formula>
    </cfRule>
    <cfRule type="cellIs" dxfId="454" priority="425" operator="equal">
      <formula>#REF!</formula>
    </cfRule>
    <cfRule type="cellIs" dxfId="453" priority="426" operator="equal">
      <formula>#REF!</formula>
    </cfRule>
    <cfRule type="cellIs" dxfId="452" priority="427" operator="equal">
      <formula>#REF!</formula>
    </cfRule>
    <cfRule type="cellIs" dxfId="451" priority="428" operator="equal">
      <formula>#REF!</formula>
    </cfRule>
    <cfRule type="cellIs" dxfId="450" priority="429" operator="equal">
      <formula>#REF!</formula>
    </cfRule>
    <cfRule type="cellIs" dxfId="449" priority="430" operator="equal">
      <formula>#REF!</formula>
    </cfRule>
    <cfRule type="cellIs" dxfId="448" priority="431" operator="equal">
      <formula>#REF!</formula>
    </cfRule>
    <cfRule type="cellIs" dxfId="447" priority="432" operator="equal">
      <formula>#REF!</formula>
    </cfRule>
    <cfRule type="cellIs" dxfId="446" priority="433" operator="equal">
      <formula>#REF!</formula>
    </cfRule>
    <cfRule type="cellIs" dxfId="445" priority="434" operator="equal">
      <formula>#REF!</formula>
    </cfRule>
    <cfRule type="cellIs" dxfId="444" priority="435" operator="equal">
      <formula>#REF!</formula>
    </cfRule>
    <cfRule type="cellIs" dxfId="443" priority="436" operator="equal">
      <formula>#REF!</formula>
    </cfRule>
    <cfRule type="cellIs" dxfId="442" priority="437" operator="equal">
      <formula>#REF!</formula>
    </cfRule>
    <cfRule type="cellIs" dxfId="441" priority="438" operator="equal">
      <formula>#REF!</formula>
    </cfRule>
    <cfRule type="cellIs" dxfId="440" priority="439" operator="equal">
      <formula>#REF!</formula>
    </cfRule>
    <cfRule type="cellIs" dxfId="439" priority="440" operator="equal">
      <formula>#REF!</formula>
    </cfRule>
    <cfRule type="cellIs" dxfId="438" priority="441" operator="equal">
      <formula>#REF!</formula>
    </cfRule>
    <cfRule type="cellIs" dxfId="437" priority="442" operator="equal">
      <formula>#REF!</formula>
    </cfRule>
    <cfRule type="cellIs" dxfId="436" priority="443" operator="equal">
      <formula>#REF!</formula>
    </cfRule>
    <cfRule type="cellIs" dxfId="435" priority="444" operator="equal">
      <formula>#REF!</formula>
    </cfRule>
    <cfRule type="cellIs" dxfId="434" priority="445" operator="equal">
      <formula>#REF!</formula>
    </cfRule>
    <cfRule type="cellIs" dxfId="433" priority="446" operator="equal">
      <formula>#REF!</formula>
    </cfRule>
    <cfRule type="cellIs" dxfId="432" priority="447" operator="equal">
      <formula>#REF!</formula>
    </cfRule>
    <cfRule type="cellIs" dxfId="431" priority="448" operator="equal">
      <formula>#REF!</formula>
    </cfRule>
    <cfRule type="cellIs" dxfId="430" priority="449" operator="equal">
      <formula>#REF!</formula>
    </cfRule>
    <cfRule type="cellIs" dxfId="429" priority="450" operator="equal">
      <formula>#REF!</formula>
    </cfRule>
    <cfRule type="cellIs" dxfId="428" priority="451" operator="equal">
      <formula>#REF!</formula>
    </cfRule>
    <cfRule type="cellIs" dxfId="427" priority="452" operator="equal">
      <formula>#REF!</formula>
    </cfRule>
    <cfRule type="cellIs" dxfId="426" priority="453" operator="equal">
      <formula>#REF!</formula>
    </cfRule>
    <cfRule type="cellIs" dxfId="425" priority="454" operator="equal">
      <formula>#REF!</formula>
    </cfRule>
    <cfRule type="cellIs" dxfId="424" priority="455" operator="equal">
      <formula>#REF!</formula>
    </cfRule>
    <cfRule type="cellIs" dxfId="423" priority="456" operator="equal">
      <formula>#REF!</formula>
    </cfRule>
    <cfRule type="cellIs" dxfId="422" priority="457" operator="equal">
      <formula>#REF!</formula>
    </cfRule>
    <cfRule type="cellIs" dxfId="421" priority="458" operator="equal">
      <formula>#REF!</formula>
    </cfRule>
  </conditionalFormatting>
  <conditionalFormatting sqref="O17">
    <cfRule type="cellIs" dxfId="420" priority="422" operator="equal">
      <formula>#REF!</formula>
    </cfRule>
  </conditionalFormatting>
  <conditionalFormatting sqref="M17">
    <cfRule type="cellIs" dxfId="419" priority="416" operator="equal">
      <formula>"ALTA"</formula>
    </cfRule>
    <cfRule type="cellIs" dxfId="418" priority="417" operator="equal">
      <formula>"MUY ALTA"</formula>
    </cfRule>
    <cfRule type="cellIs" dxfId="417" priority="418" operator="equal">
      <formula>"MEDIA"</formula>
    </cfRule>
    <cfRule type="cellIs" dxfId="416" priority="419" operator="equal">
      <formula>"BAJA"</formula>
    </cfRule>
    <cfRule type="cellIs" dxfId="415" priority="420" operator="equal">
      <formula>"MUY BAJA"</formula>
    </cfRule>
  </conditionalFormatting>
  <conditionalFormatting sqref="O17">
    <cfRule type="cellIs" dxfId="414" priority="408" operator="equal">
      <formula>"CATASTRÓFICO (RC-F)"</formula>
    </cfRule>
    <cfRule type="cellIs" dxfId="413" priority="409" operator="equal">
      <formula>"MAYOR (RC-F)"</formula>
    </cfRule>
    <cfRule type="cellIs" dxfId="412" priority="410" operator="equal">
      <formula>"MODERADO (RC-F)"</formula>
    </cfRule>
    <cfRule type="cellIs" dxfId="411" priority="411" operator="equal">
      <formula>"CATASTRÓFICO"</formula>
    </cfRule>
    <cfRule type="cellIs" dxfId="410" priority="412" operator="equal">
      <formula>"MAYOR"</formula>
    </cfRule>
    <cfRule type="cellIs" dxfId="409" priority="413" operator="equal">
      <formula>"MODERADO"</formula>
    </cfRule>
    <cfRule type="cellIs" dxfId="408" priority="414" operator="equal">
      <formula>"MENOR"</formula>
    </cfRule>
    <cfRule type="cellIs" dxfId="407" priority="415" operator="equal">
      <formula>"LEVE"</formula>
    </cfRule>
  </conditionalFormatting>
  <conditionalFormatting sqref="R17">
    <cfRule type="cellIs" dxfId="406" priority="401" operator="equal">
      <formula>"EXTREMO (RC/F)"</formula>
    </cfRule>
    <cfRule type="cellIs" dxfId="405" priority="402" operator="equal">
      <formula>"ALTO (RC/F)"</formula>
    </cfRule>
    <cfRule type="cellIs" dxfId="404" priority="403" operator="equal">
      <formula>"MODERADO (RC/F)"</formula>
    </cfRule>
    <cfRule type="cellIs" dxfId="403" priority="404" operator="equal">
      <formula>"EXTREMO"</formula>
    </cfRule>
    <cfRule type="cellIs" dxfId="402" priority="405" operator="equal">
      <formula>"ALTO"</formula>
    </cfRule>
    <cfRule type="cellIs" dxfId="401" priority="406" operator="equal">
      <formula>"MODERADO"</formula>
    </cfRule>
    <cfRule type="cellIs" dxfId="400" priority="407" operator="equal">
      <formula>"BAJO"</formula>
    </cfRule>
  </conditionalFormatting>
  <conditionalFormatting sqref="AJ15">
    <cfRule type="cellIs" dxfId="399" priority="394" operator="equal">
      <formula>"EXTREMO (RC/F)"</formula>
    </cfRule>
    <cfRule type="cellIs" dxfId="398" priority="395" operator="equal">
      <formula>"ALTO (RC/F)"</formula>
    </cfRule>
    <cfRule type="cellIs" dxfId="397" priority="396" operator="equal">
      <formula>"MODERADO (RC/F)"</formula>
    </cfRule>
    <cfRule type="cellIs" dxfId="396" priority="397" operator="equal">
      <formula>"EXTREMO"</formula>
    </cfRule>
    <cfRule type="cellIs" dxfId="395" priority="398" operator="equal">
      <formula>"ALTO"</formula>
    </cfRule>
    <cfRule type="cellIs" dxfId="394" priority="399" operator="equal">
      <formula>"MODERADO"</formula>
    </cfRule>
    <cfRule type="cellIs" dxfId="393" priority="400" operator="equal">
      <formula>"BAJO"</formula>
    </cfRule>
  </conditionalFormatting>
  <conditionalFormatting sqref="AF15">
    <cfRule type="cellIs" dxfId="392" priority="389" operator="equal">
      <formula>"MUY ALTA"</formula>
    </cfRule>
    <cfRule type="cellIs" dxfId="391" priority="390" operator="equal">
      <formula>"ALTA"</formula>
    </cfRule>
    <cfRule type="cellIs" dxfId="390" priority="391" operator="equal">
      <formula>"MEDIA"</formula>
    </cfRule>
    <cfRule type="cellIs" dxfId="389" priority="392" operator="equal">
      <formula>"BAJA"</formula>
    </cfRule>
    <cfRule type="cellIs" dxfId="388" priority="393" operator="equal">
      <formula>"MUY BAJA"</formula>
    </cfRule>
  </conditionalFormatting>
  <conditionalFormatting sqref="AH15">
    <cfRule type="cellIs" dxfId="387" priority="384" operator="equal">
      <formula>"CATASTROFICO"</formula>
    </cfRule>
    <cfRule type="cellIs" dxfId="386" priority="385" operator="equal">
      <formula>"MAYOR"</formula>
    </cfRule>
    <cfRule type="cellIs" dxfId="385" priority="386" operator="equal">
      <formula>"MODERADO"</formula>
    </cfRule>
    <cfRule type="cellIs" dxfId="384" priority="387" operator="equal">
      <formula>"MENOR"</formula>
    </cfRule>
    <cfRule type="cellIs" dxfId="383" priority="388" operator="equal">
      <formula>"LEVE"</formula>
    </cfRule>
  </conditionalFormatting>
  <conditionalFormatting sqref="AJ15">
    <cfRule type="cellIs" dxfId="382" priority="347" operator="equal">
      <formula>#REF!</formula>
    </cfRule>
    <cfRule type="cellIs" dxfId="381" priority="348" operator="equal">
      <formula>#REF!</formula>
    </cfRule>
    <cfRule type="cellIs" dxfId="380" priority="349" operator="equal">
      <formula>#REF!</formula>
    </cfRule>
    <cfRule type="cellIs" dxfId="379" priority="350" operator="equal">
      <formula>#REF!</formula>
    </cfRule>
    <cfRule type="cellIs" dxfId="378" priority="351" operator="equal">
      <formula>#REF!</formula>
    </cfRule>
    <cfRule type="cellIs" dxfId="377" priority="352" operator="equal">
      <formula>#REF!</formula>
    </cfRule>
    <cfRule type="cellIs" dxfId="376" priority="353" operator="equal">
      <formula>#REF!</formula>
    </cfRule>
    <cfRule type="cellIs" dxfId="375" priority="354" operator="equal">
      <formula>#REF!</formula>
    </cfRule>
    <cfRule type="cellIs" dxfId="374" priority="355" operator="equal">
      <formula>#REF!</formula>
    </cfRule>
    <cfRule type="cellIs" dxfId="373" priority="356" operator="equal">
      <formula>#REF!</formula>
    </cfRule>
    <cfRule type="cellIs" dxfId="372" priority="357" operator="equal">
      <formula>#REF!</formula>
    </cfRule>
    <cfRule type="cellIs" dxfId="371" priority="358" operator="equal">
      <formula>#REF!</formula>
    </cfRule>
    <cfRule type="cellIs" dxfId="370" priority="359" operator="equal">
      <formula>#REF!</formula>
    </cfRule>
    <cfRule type="cellIs" dxfId="369" priority="360" operator="equal">
      <formula>#REF!</formula>
    </cfRule>
    <cfRule type="cellIs" dxfId="368" priority="361" operator="equal">
      <formula>#REF!</formula>
    </cfRule>
    <cfRule type="cellIs" dxfId="367" priority="362" operator="equal">
      <formula>#REF!</formula>
    </cfRule>
    <cfRule type="cellIs" dxfId="366" priority="363" operator="equal">
      <formula>#REF!</formula>
    </cfRule>
    <cfRule type="cellIs" dxfId="365" priority="364" operator="equal">
      <formula>#REF!</formula>
    </cfRule>
    <cfRule type="cellIs" dxfId="364" priority="365" operator="equal">
      <formula>#REF!</formula>
    </cfRule>
    <cfRule type="cellIs" dxfId="363" priority="366" operator="equal">
      <formula>#REF!</formula>
    </cfRule>
    <cfRule type="cellIs" dxfId="362" priority="367" operator="equal">
      <formula>#REF!</formula>
    </cfRule>
    <cfRule type="cellIs" dxfId="361" priority="368" operator="equal">
      <formula>#REF!</formula>
    </cfRule>
    <cfRule type="cellIs" dxfId="360" priority="369" operator="equal">
      <formula>#REF!</formula>
    </cfRule>
    <cfRule type="cellIs" dxfId="359" priority="370" operator="equal">
      <formula>#REF!</formula>
    </cfRule>
    <cfRule type="cellIs" dxfId="358" priority="371" operator="equal">
      <formula>#REF!</formula>
    </cfRule>
    <cfRule type="cellIs" dxfId="357" priority="372" operator="equal">
      <formula>#REF!</formula>
    </cfRule>
    <cfRule type="cellIs" dxfId="356" priority="373" operator="equal">
      <formula>#REF!</formula>
    </cfRule>
    <cfRule type="cellIs" dxfId="355" priority="374" operator="equal">
      <formula>#REF!</formula>
    </cfRule>
    <cfRule type="cellIs" dxfId="354" priority="375" operator="equal">
      <formula>#REF!</formula>
    </cfRule>
    <cfRule type="cellIs" dxfId="353" priority="376" operator="equal">
      <formula>#REF!</formula>
    </cfRule>
    <cfRule type="cellIs" dxfId="352" priority="377" operator="equal">
      <formula>#REF!</formula>
    </cfRule>
    <cfRule type="cellIs" dxfId="351" priority="378" operator="equal">
      <formula>#REF!</formula>
    </cfRule>
    <cfRule type="cellIs" dxfId="350" priority="379" operator="equal">
      <formula>#REF!</formula>
    </cfRule>
    <cfRule type="cellIs" dxfId="349" priority="380" operator="equal">
      <formula>#REF!</formula>
    </cfRule>
    <cfRule type="cellIs" dxfId="348" priority="381" operator="equal">
      <formula>#REF!</formula>
    </cfRule>
    <cfRule type="cellIs" dxfId="347" priority="382" operator="equal">
      <formula>#REF!</formula>
    </cfRule>
    <cfRule type="cellIs" dxfId="346" priority="383" operator="equal">
      <formula>#REF!</formula>
    </cfRule>
  </conditionalFormatting>
  <conditionalFormatting sqref="AJ17">
    <cfRule type="cellIs" dxfId="345" priority="340" operator="equal">
      <formula>"EXTREMO (RC/F)"</formula>
    </cfRule>
    <cfRule type="cellIs" dxfId="344" priority="341" operator="equal">
      <formula>"ALTO (RC/F)"</formula>
    </cfRule>
    <cfRule type="cellIs" dxfId="343" priority="342" operator="equal">
      <formula>"MODERADO (RC/F)"</formula>
    </cfRule>
    <cfRule type="cellIs" dxfId="342" priority="343" operator="equal">
      <formula>"EXTREMO"</formula>
    </cfRule>
    <cfRule type="cellIs" dxfId="341" priority="344" operator="equal">
      <formula>"ALTO"</formula>
    </cfRule>
    <cfRule type="cellIs" dxfId="340" priority="345" operator="equal">
      <formula>"MODERADO"</formula>
    </cfRule>
    <cfRule type="cellIs" dxfId="339" priority="346" operator="equal">
      <formula>"BAJO"</formula>
    </cfRule>
  </conditionalFormatting>
  <conditionalFormatting sqref="AF17">
    <cfRule type="cellIs" dxfId="338" priority="335" operator="equal">
      <formula>"MUY ALTA"</formula>
    </cfRule>
    <cfRule type="cellIs" dxfId="337" priority="336" operator="equal">
      <formula>"ALTA"</formula>
    </cfRule>
    <cfRule type="cellIs" dxfId="336" priority="337" operator="equal">
      <formula>"MEDIA"</formula>
    </cfRule>
    <cfRule type="cellIs" dxfId="335" priority="338" operator="equal">
      <formula>"BAJA"</formula>
    </cfRule>
    <cfRule type="cellIs" dxfId="334" priority="339" operator="equal">
      <formula>"MUY BAJA"</formula>
    </cfRule>
  </conditionalFormatting>
  <conditionalFormatting sqref="AH17">
    <cfRule type="cellIs" dxfId="333" priority="330" operator="equal">
      <formula>"CATASTROFICO"</formula>
    </cfRule>
    <cfRule type="cellIs" dxfId="332" priority="331" operator="equal">
      <formula>"MAYOR"</formula>
    </cfRule>
    <cfRule type="cellIs" dxfId="331" priority="332" operator="equal">
      <formula>"MODERADO"</formula>
    </cfRule>
    <cfRule type="cellIs" dxfId="330" priority="333" operator="equal">
      <formula>"MENOR"</formula>
    </cfRule>
    <cfRule type="cellIs" dxfId="329" priority="334" operator="equal">
      <formula>"LEVE"</formula>
    </cfRule>
  </conditionalFormatting>
  <conditionalFormatting sqref="AJ17">
    <cfRule type="cellIs" dxfId="328" priority="293" operator="equal">
      <formula>#REF!</formula>
    </cfRule>
    <cfRule type="cellIs" dxfId="327" priority="294" operator="equal">
      <formula>#REF!</formula>
    </cfRule>
    <cfRule type="cellIs" dxfId="326" priority="295" operator="equal">
      <formula>#REF!</formula>
    </cfRule>
    <cfRule type="cellIs" dxfId="325" priority="296" operator="equal">
      <formula>#REF!</formula>
    </cfRule>
    <cfRule type="cellIs" dxfId="324" priority="297" operator="equal">
      <formula>#REF!</formula>
    </cfRule>
    <cfRule type="cellIs" dxfId="323" priority="298" operator="equal">
      <formula>#REF!</formula>
    </cfRule>
    <cfRule type="cellIs" dxfId="322" priority="299" operator="equal">
      <formula>#REF!</formula>
    </cfRule>
    <cfRule type="cellIs" dxfId="321" priority="300" operator="equal">
      <formula>#REF!</formula>
    </cfRule>
    <cfRule type="cellIs" dxfId="320" priority="301" operator="equal">
      <formula>#REF!</formula>
    </cfRule>
    <cfRule type="cellIs" dxfId="319" priority="302" operator="equal">
      <formula>#REF!</formula>
    </cfRule>
    <cfRule type="cellIs" dxfId="318" priority="303" operator="equal">
      <formula>#REF!</formula>
    </cfRule>
    <cfRule type="cellIs" dxfId="317" priority="304" operator="equal">
      <formula>#REF!</formula>
    </cfRule>
    <cfRule type="cellIs" dxfId="316" priority="305" operator="equal">
      <formula>#REF!</formula>
    </cfRule>
    <cfRule type="cellIs" dxfId="315" priority="306" operator="equal">
      <formula>#REF!</formula>
    </cfRule>
    <cfRule type="cellIs" dxfId="314" priority="307" operator="equal">
      <formula>#REF!</formula>
    </cfRule>
    <cfRule type="cellIs" dxfId="313" priority="308" operator="equal">
      <formula>#REF!</formula>
    </cfRule>
    <cfRule type="cellIs" dxfId="312" priority="309" operator="equal">
      <formula>#REF!</formula>
    </cfRule>
    <cfRule type="cellIs" dxfId="311" priority="310" operator="equal">
      <formula>#REF!</formula>
    </cfRule>
    <cfRule type="cellIs" dxfId="310" priority="311" operator="equal">
      <formula>#REF!</formula>
    </cfRule>
    <cfRule type="cellIs" dxfId="309" priority="312" operator="equal">
      <formula>#REF!</formula>
    </cfRule>
    <cfRule type="cellIs" dxfId="308" priority="313" operator="equal">
      <formula>#REF!</formula>
    </cfRule>
    <cfRule type="cellIs" dxfId="307" priority="314" operator="equal">
      <formula>#REF!</formula>
    </cfRule>
    <cfRule type="cellIs" dxfId="306" priority="315" operator="equal">
      <formula>#REF!</formula>
    </cfRule>
    <cfRule type="cellIs" dxfId="305" priority="316" operator="equal">
      <formula>#REF!</formula>
    </cfRule>
    <cfRule type="cellIs" dxfId="304" priority="317" operator="equal">
      <formula>#REF!</formula>
    </cfRule>
    <cfRule type="cellIs" dxfId="303" priority="318" operator="equal">
      <formula>#REF!</formula>
    </cfRule>
    <cfRule type="cellIs" dxfId="302" priority="319" operator="equal">
      <formula>#REF!</formula>
    </cfRule>
    <cfRule type="cellIs" dxfId="301" priority="320" operator="equal">
      <formula>#REF!</formula>
    </cfRule>
    <cfRule type="cellIs" dxfId="300" priority="321" operator="equal">
      <formula>#REF!</formula>
    </cfRule>
    <cfRule type="cellIs" dxfId="299" priority="322" operator="equal">
      <formula>#REF!</formula>
    </cfRule>
    <cfRule type="cellIs" dxfId="298" priority="323" operator="equal">
      <formula>#REF!</formula>
    </cfRule>
    <cfRule type="cellIs" dxfId="297" priority="324" operator="equal">
      <formula>#REF!</formula>
    </cfRule>
    <cfRule type="cellIs" dxfId="296" priority="325" operator="equal">
      <formula>#REF!</formula>
    </cfRule>
    <cfRule type="cellIs" dxfId="295" priority="326" operator="equal">
      <formula>#REF!</formula>
    </cfRule>
    <cfRule type="cellIs" dxfId="294" priority="327" operator="equal">
      <formula>#REF!</formula>
    </cfRule>
    <cfRule type="cellIs" dxfId="293" priority="328" operator="equal">
      <formula>#REF!</formula>
    </cfRule>
    <cfRule type="cellIs" dxfId="292" priority="329" operator="equal">
      <formula>#REF!</formula>
    </cfRule>
  </conditionalFormatting>
  <conditionalFormatting sqref="AF16">
    <cfRule type="cellIs" dxfId="291" priority="288" operator="equal">
      <formula>"MUY ALTA"</formula>
    </cfRule>
    <cfRule type="cellIs" dxfId="290" priority="289" operator="equal">
      <formula>"ALTA"</formula>
    </cfRule>
    <cfRule type="cellIs" dxfId="289" priority="290" operator="equal">
      <formula>"MEDIA"</formula>
    </cfRule>
    <cfRule type="cellIs" dxfId="288" priority="291" operator="equal">
      <formula>"BAJA"</formula>
    </cfRule>
    <cfRule type="cellIs" dxfId="287" priority="292" operator="equal">
      <formula>"MUY BAJA"</formula>
    </cfRule>
  </conditionalFormatting>
  <conditionalFormatting sqref="AJ18">
    <cfRule type="cellIs" dxfId="286" priority="176" operator="equal">
      <formula>#REF!</formula>
    </cfRule>
    <cfRule type="cellIs" dxfId="285" priority="177" operator="equal">
      <formula>#REF!</formula>
    </cfRule>
    <cfRule type="cellIs" dxfId="284" priority="178" operator="equal">
      <formula>#REF!</formula>
    </cfRule>
    <cfRule type="cellIs" dxfId="283" priority="179" operator="equal">
      <formula>#REF!</formula>
    </cfRule>
    <cfRule type="cellIs" dxfId="282" priority="180" operator="equal">
      <formula>#REF!</formula>
    </cfRule>
    <cfRule type="cellIs" dxfId="281" priority="181" operator="equal">
      <formula>#REF!</formula>
    </cfRule>
    <cfRule type="cellIs" dxfId="280" priority="182" operator="equal">
      <formula>#REF!</formula>
    </cfRule>
    <cfRule type="cellIs" dxfId="279" priority="183" operator="equal">
      <formula>#REF!</formula>
    </cfRule>
    <cfRule type="cellIs" dxfId="278" priority="184" operator="equal">
      <formula>#REF!</formula>
    </cfRule>
    <cfRule type="cellIs" dxfId="277" priority="185" operator="equal">
      <formula>#REF!</formula>
    </cfRule>
    <cfRule type="cellIs" dxfId="276" priority="186" operator="equal">
      <formula>#REF!</formula>
    </cfRule>
    <cfRule type="cellIs" dxfId="275" priority="187" operator="equal">
      <formula>#REF!</formula>
    </cfRule>
    <cfRule type="cellIs" dxfId="274" priority="188" operator="equal">
      <formula>#REF!</formula>
    </cfRule>
    <cfRule type="cellIs" dxfId="273" priority="189" operator="equal">
      <formula>#REF!</formula>
    </cfRule>
    <cfRule type="cellIs" dxfId="272" priority="190" operator="equal">
      <formula>#REF!</formula>
    </cfRule>
    <cfRule type="cellIs" dxfId="271" priority="191" operator="equal">
      <formula>#REF!</formula>
    </cfRule>
    <cfRule type="cellIs" dxfId="270" priority="192" operator="equal">
      <formula>#REF!</formula>
    </cfRule>
    <cfRule type="cellIs" dxfId="269" priority="193" operator="equal">
      <formula>#REF!</formula>
    </cfRule>
    <cfRule type="cellIs" dxfId="268" priority="194" operator="equal">
      <formula>#REF!</formula>
    </cfRule>
    <cfRule type="cellIs" dxfId="267" priority="195" operator="equal">
      <formula>#REF!</formula>
    </cfRule>
    <cfRule type="cellIs" dxfId="266" priority="196" operator="equal">
      <formula>#REF!</formula>
    </cfRule>
    <cfRule type="cellIs" dxfId="265" priority="197" operator="equal">
      <formula>#REF!</formula>
    </cfRule>
    <cfRule type="cellIs" dxfId="264" priority="198" operator="equal">
      <formula>#REF!</formula>
    </cfRule>
    <cfRule type="cellIs" dxfId="263" priority="199" operator="equal">
      <formula>#REF!</formula>
    </cfRule>
    <cfRule type="cellIs" dxfId="262" priority="200" operator="equal">
      <formula>#REF!</formula>
    </cfRule>
    <cfRule type="cellIs" dxfId="261" priority="201" operator="equal">
      <formula>#REF!</formula>
    </cfRule>
    <cfRule type="cellIs" dxfId="260" priority="202" operator="equal">
      <formula>#REF!</formula>
    </cfRule>
    <cfRule type="cellIs" dxfId="259" priority="203" operator="equal">
      <formula>#REF!</formula>
    </cfRule>
    <cfRule type="cellIs" dxfId="258" priority="204" operator="equal">
      <formula>#REF!</formula>
    </cfRule>
    <cfRule type="cellIs" dxfId="257" priority="205" operator="equal">
      <formula>#REF!</formula>
    </cfRule>
    <cfRule type="cellIs" dxfId="256" priority="206" operator="equal">
      <formula>#REF!</formula>
    </cfRule>
    <cfRule type="cellIs" dxfId="255" priority="207" operator="equal">
      <formula>#REF!</formula>
    </cfRule>
    <cfRule type="cellIs" dxfId="254" priority="208" operator="equal">
      <formula>#REF!</formula>
    </cfRule>
    <cfRule type="cellIs" dxfId="253" priority="209" operator="equal">
      <formula>#REF!</formula>
    </cfRule>
    <cfRule type="cellIs" dxfId="252" priority="210" operator="equal">
      <formula>#REF!</formula>
    </cfRule>
    <cfRule type="cellIs" dxfId="251" priority="211" operator="equal">
      <formula>#REF!</formula>
    </cfRule>
    <cfRule type="cellIs" dxfId="250" priority="212" operator="equal">
      <formula>#REF!</formula>
    </cfRule>
  </conditionalFormatting>
  <conditionalFormatting sqref="R18">
    <cfRule type="cellIs" dxfId="249" priority="250" operator="equal">
      <formula>#REF!</formula>
    </cfRule>
    <cfRule type="cellIs" dxfId="248" priority="252" operator="equal">
      <formula>#REF!</formula>
    </cfRule>
    <cfRule type="cellIs" dxfId="247" priority="253" operator="equal">
      <formula>#REF!</formula>
    </cfRule>
    <cfRule type="cellIs" dxfId="246" priority="254" operator="equal">
      <formula>#REF!</formula>
    </cfRule>
    <cfRule type="cellIs" dxfId="245" priority="255" operator="equal">
      <formula>#REF!</formula>
    </cfRule>
    <cfRule type="cellIs" dxfId="244" priority="256" operator="equal">
      <formula>#REF!</formula>
    </cfRule>
    <cfRule type="cellIs" dxfId="243" priority="257" operator="equal">
      <formula>#REF!</formula>
    </cfRule>
    <cfRule type="cellIs" dxfId="242" priority="258" operator="equal">
      <formula>#REF!</formula>
    </cfRule>
    <cfRule type="cellIs" dxfId="241" priority="259" operator="equal">
      <formula>#REF!</formula>
    </cfRule>
    <cfRule type="cellIs" dxfId="240" priority="260" operator="equal">
      <formula>#REF!</formula>
    </cfRule>
    <cfRule type="cellIs" dxfId="239" priority="261" operator="equal">
      <formula>#REF!</formula>
    </cfRule>
    <cfRule type="cellIs" dxfId="238" priority="262" operator="equal">
      <formula>#REF!</formula>
    </cfRule>
    <cfRule type="cellIs" dxfId="237" priority="263" operator="equal">
      <formula>#REF!</formula>
    </cfRule>
    <cfRule type="cellIs" dxfId="236" priority="264" operator="equal">
      <formula>#REF!</formula>
    </cfRule>
    <cfRule type="cellIs" dxfId="235" priority="265" operator="equal">
      <formula>#REF!</formula>
    </cfRule>
    <cfRule type="cellIs" dxfId="234" priority="266" operator="equal">
      <formula>#REF!</formula>
    </cfRule>
    <cfRule type="cellIs" dxfId="233" priority="267" operator="equal">
      <formula>#REF!</formula>
    </cfRule>
    <cfRule type="cellIs" dxfId="232" priority="268" operator="equal">
      <formula>#REF!</formula>
    </cfRule>
    <cfRule type="cellIs" dxfId="231" priority="269" operator="equal">
      <formula>#REF!</formula>
    </cfRule>
    <cfRule type="cellIs" dxfId="230" priority="270" operator="equal">
      <formula>#REF!</formula>
    </cfRule>
    <cfRule type="cellIs" dxfId="229" priority="271" operator="equal">
      <formula>#REF!</formula>
    </cfRule>
    <cfRule type="cellIs" dxfId="228" priority="272" operator="equal">
      <formula>#REF!</formula>
    </cfRule>
    <cfRule type="cellIs" dxfId="227" priority="273" operator="equal">
      <formula>#REF!</formula>
    </cfRule>
    <cfRule type="cellIs" dxfId="226" priority="274" operator="equal">
      <formula>#REF!</formula>
    </cfRule>
    <cfRule type="cellIs" dxfId="225" priority="275" operator="equal">
      <formula>#REF!</formula>
    </cfRule>
    <cfRule type="cellIs" dxfId="224" priority="276" operator="equal">
      <formula>#REF!</formula>
    </cfRule>
    <cfRule type="cellIs" dxfId="223" priority="277" operator="equal">
      <formula>#REF!</formula>
    </cfRule>
    <cfRule type="cellIs" dxfId="222" priority="278" operator="equal">
      <formula>#REF!</formula>
    </cfRule>
    <cfRule type="cellIs" dxfId="221" priority="279" operator="equal">
      <formula>#REF!</formula>
    </cfRule>
    <cfRule type="cellIs" dxfId="220" priority="280" operator="equal">
      <formula>#REF!</formula>
    </cfRule>
    <cfRule type="cellIs" dxfId="219" priority="281" operator="equal">
      <formula>#REF!</formula>
    </cfRule>
    <cfRule type="cellIs" dxfId="218" priority="282" operator="equal">
      <formula>#REF!</formula>
    </cfRule>
    <cfRule type="cellIs" dxfId="217" priority="283" operator="equal">
      <formula>#REF!</formula>
    </cfRule>
    <cfRule type="cellIs" dxfId="216" priority="284" operator="equal">
      <formula>#REF!</formula>
    </cfRule>
    <cfRule type="cellIs" dxfId="215" priority="285" operator="equal">
      <formula>#REF!</formula>
    </cfRule>
    <cfRule type="cellIs" dxfId="214" priority="286" operator="equal">
      <formula>#REF!</formula>
    </cfRule>
    <cfRule type="cellIs" dxfId="213" priority="287" operator="equal">
      <formula>#REF!</formula>
    </cfRule>
  </conditionalFormatting>
  <conditionalFormatting sqref="O18">
    <cfRule type="cellIs" dxfId="212" priority="251" operator="equal">
      <formula>#REF!</formula>
    </cfRule>
  </conditionalFormatting>
  <conditionalFormatting sqref="M18">
    <cfRule type="cellIs" dxfId="211" priority="245" operator="equal">
      <formula>"ALTA"</formula>
    </cfRule>
    <cfRule type="cellIs" dxfId="210" priority="246" operator="equal">
      <formula>"MUY ALTA"</formula>
    </cfRule>
    <cfRule type="cellIs" dxfId="209" priority="247" operator="equal">
      <formula>"MEDIA"</formula>
    </cfRule>
    <cfRule type="cellIs" dxfId="208" priority="248" operator="equal">
      <formula>"BAJA"</formula>
    </cfRule>
    <cfRule type="cellIs" dxfId="207" priority="249" operator="equal">
      <formula>"MUY BAJA"</formula>
    </cfRule>
  </conditionalFormatting>
  <conditionalFormatting sqref="O18">
    <cfRule type="cellIs" dxfId="206" priority="237" operator="equal">
      <formula>"CATASTRÓFICO (RC-F)"</formula>
    </cfRule>
    <cfRule type="cellIs" dxfId="205" priority="238" operator="equal">
      <formula>"MAYOR (RC-F)"</formula>
    </cfRule>
    <cfRule type="cellIs" dxfId="204" priority="239" operator="equal">
      <formula>"MODERADO (RC-F)"</formula>
    </cfRule>
    <cfRule type="cellIs" dxfId="203" priority="240" operator="equal">
      <formula>"CATASTRÓFICO"</formula>
    </cfRule>
    <cfRule type="cellIs" dxfId="202" priority="241" operator="equal">
      <formula>"MAYOR"</formula>
    </cfRule>
    <cfRule type="cellIs" dxfId="201" priority="242" operator="equal">
      <formula>"MODERADO"</formula>
    </cfRule>
    <cfRule type="cellIs" dxfId="200" priority="243" operator="equal">
      <formula>"MENOR"</formula>
    </cfRule>
    <cfRule type="cellIs" dxfId="199" priority="244" operator="equal">
      <formula>"LEVE"</formula>
    </cfRule>
  </conditionalFormatting>
  <conditionalFormatting sqref="R18">
    <cfRule type="cellIs" dxfId="198" priority="230" operator="equal">
      <formula>"EXTREMO (RC/F)"</formula>
    </cfRule>
    <cfRule type="cellIs" dxfId="197" priority="231" operator="equal">
      <formula>"ALTO (RC/F)"</formula>
    </cfRule>
    <cfRule type="cellIs" dxfId="196" priority="232" operator="equal">
      <formula>"MODERADO (RC/F)"</formula>
    </cfRule>
    <cfRule type="cellIs" dxfId="195" priority="233" operator="equal">
      <formula>"EXTREMO"</formula>
    </cfRule>
    <cfRule type="cellIs" dxfId="194" priority="234" operator="equal">
      <formula>"ALTO"</formula>
    </cfRule>
    <cfRule type="cellIs" dxfId="193" priority="235" operator="equal">
      <formula>"MODERADO"</formula>
    </cfRule>
    <cfRule type="cellIs" dxfId="192" priority="236" operator="equal">
      <formula>"BAJO"</formula>
    </cfRule>
  </conditionalFormatting>
  <conditionalFormatting sqref="AJ18">
    <cfRule type="cellIs" dxfId="191" priority="223" operator="equal">
      <formula>"EXTREMO (RC/F)"</formula>
    </cfRule>
    <cfRule type="cellIs" dxfId="190" priority="224" operator="equal">
      <formula>"ALTO (RC/F)"</formula>
    </cfRule>
    <cfRule type="cellIs" dxfId="189" priority="225" operator="equal">
      <formula>"MODERADO (RC/F)"</formula>
    </cfRule>
    <cfRule type="cellIs" dxfId="188" priority="226" operator="equal">
      <formula>"EXTREMO"</formula>
    </cfRule>
    <cfRule type="cellIs" dxfId="187" priority="227" operator="equal">
      <formula>"ALTO"</formula>
    </cfRule>
    <cfRule type="cellIs" dxfId="186" priority="228" operator="equal">
      <formula>"MODERADO"</formula>
    </cfRule>
    <cfRule type="cellIs" dxfId="185" priority="229" operator="equal">
      <formula>"BAJO"</formula>
    </cfRule>
  </conditionalFormatting>
  <conditionalFormatting sqref="AF18">
    <cfRule type="cellIs" dxfId="184" priority="218" operator="equal">
      <formula>"MUY ALTA"</formula>
    </cfRule>
    <cfRule type="cellIs" dxfId="183" priority="219" operator="equal">
      <formula>"ALTA"</formula>
    </cfRule>
    <cfRule type="cellIs" dxfId="182" priority="220" operator="equal">
      <formula>"MEDIA"</formula>
    </cfRule>
    <cfRule type="cellIs" dxfId="181" priority="221" operator="equal">
      <formula>"BAJA"</formula>
    </cfRule>
    <cfRule type="cellIs" dxfId="180" priority="222" operator="equal">
      <formula>"MUY BAJA"</formula>
    </cfRule>
  </conditionalFormatting>
  <conditionalFormatting sqref="AH18">
    <cfRule type="cellIs" dxfId="179" priority="213" operator="equal">
      <formula>"CATASTROFICO"</formula>
    </cfRule>
    <cfRule type="cellIs" dxfId="178" priority="214" operator="equal">
      <formula>"MAYOR"</formula>
    </cfRule>
    <cfRule type="cellIs" dxfId="177" priority="215" operator="equal">
      <formula>"MODERADO"</formula>
    </cfRule>
    <cfRule type="cellIs" dxfId="176" priority="216" operator="equal">
      <formula>"MENOR"</formula>
    </cfRule>
    <cfRule type="cellIs" dxfId="175" priority="217" operator="equal">
      <formula>"LEVE"</formula>
    </cfRule>
  </conditionalFormatting>
  <conditionalFormatting sqref="AF19">
    <cfRule type="cellIs" dxfId="174" priority="171" operator="equal">
      <formula>"MUY ALTA"</formula>
    </cfRule>
    <cfRule type="cellIs" dxfId="173" priority="172" operator="equal">
      <formula>"ALTA"</formula>
    </cfRule>
    <cfRule type="cellIs" dxfId="172" priority="173" operator="equal">
      <formula>"MEDIA"</formula>
    </cfRule>
    <cfRule type="cellIs" dxfId="171" priority="174" operator="equal">
      <formula>"BAJA"</formula>
    </cfRule>
    <cfRule type="cellIs" dxfId="170" priority="175" operator="equal">
      <formula>"MUY BAJA"</formula>
    </cfRule>
  </conditionalFormatting>
  <conditionalFormatting sqref="AF32:AF33">
    <cfRule type="cellIs" dxfId="169" priority="59" operator="equal">
      <formula>"MUY ALTA"</formula>
    </cfRule>
    <cfRule type="cellIs" dxfId="168" priority="60" operator="equal">
      <formula>"ALTA"</formula>
    </cfRule>
    <cfRule type="cellIs" dxfId="167" priority="61" operator="equal">
      <formula>"MEDIA"</formula>
    </cfRule>
    <cfRule type="cellIs" dxfId="166" priority="62" operator="equal">
      <formula>"BAJA"</formula>
    </cfRule>
    <cfRule type="cellIs" dxfId="165" priority="63" operator="equal">
      <formula>"MUY BAJA"</formula>
    </cfRule>
  </conditionalFormatting>
  <conditionalFormatting sqref="R32">
    <cfRule type="cellIs" dxfId="164" priority="133" operator="equal">
      <formula>#REF!</formula>
    </cfRule>
    <cfRule type="cellIs" dxfId="163" priority="135" operator="equal">
      <formula>#REF!</formula>
    </cfRule>
    <cfRule type="cellIs" dxfId="162" priority="136" operator="equal">
      <formula>#REF!</formula>
    </cfRule>
    <cfRule type="cellIs" dxfId="161" priority="137" operator="equal">
      <formula>#REF!</formula>
    </cfRule>
    <cfRule type="cellIs" dxfId="160" priority="138" operator="equal">
      <formula>#REF!</formula>
    </cfRule>
    <cfRule type="cellIs" dxfId="159" priority="139" operator="equal">
      <formula>#REF!</formula>
    </cfRule>
    <cfRule type="cellIs" dxfId="158" priority="140" operator="equal">
      <formula>#REF!</formula>
    </cfRule>
    <cfRule type="cellIs" dxfId="157" priority="141" operator="equal">
      <formula>#REF!</formula>
    </cfRule>
    <cfRule type="cellIs" dxfId="156" priority="142" operator="equal">
      <formula>#REF!</formula>
    </cfRule>
    <cfRule type="cellIs" dxfId="155" priority="143" operator="equal">
      <formula>#REF!</formula>
    </cfRule>
    <cfRule type="cellIs" dxfId="154" priority="144" operator="equal">
      <formula>#REF!</formula>
    </cfRule>
    <cfRule type="cellIs" dxfId="153" priority="145" operator="equal">
      <formula>#REF!</formula>
    </cfRule>
    <cfRule type="cellIs" dxfId="152" priority="146" operator="equal">
      <formula>#REF!</formula>
    </cfRule>
    <cfRule type="cellIs" dxfId="151" priority="147" operator="equal">
      <formula>#REF!</formula>
    </cfRule>
    <cfRule type="cellIs" dxfId="150" priority="148" operator="equal">
      <formula>#REF!</formula>
    </cfRule>
    <cfRule type="cellIs" dxfId="149" priority="149" operator="equal">
      <formula>#REF!</formula>
    </cfRule>
    <cfRule type="cellIs" dxfId="148" priority="150" operator="equal">
      <formula>#REF!</formula>
    </cfRule>
    <cfRule type="cellIs" dxfId="147" priority="151" operator="equal">
      <formula>#REF!</formula>
    </cfRule>
    <cfRule type="cellIs" dxfId="146" priority="152" operator="equal">
      <formula>#REF!</formula>
    </cfRule>
    <cfRule type="cellIs" dxfId="145" priority="153" operator="equal">
      <formula>#REF!</formula>
    </cfRule>
    <cfRule type="cellIs" dxfId="144" priority="154" operator="equal">
      <formula>#REF!</formula>
    </cfRule>
    <cfRule type="cellIs" dxfId="143" priority="155" operator="equal">
      <formula>#REF!</formula>
    </cfRule>
    <cfRule type="cellIs" dxfId="142" priority="156" operator="equal">
      <formula>#REF!</formula>
    </cfRule>
    <cfRule type="cellIs" dxfId="141" priority="157" operator="equal">
      <formula>#REF!</formula>
    </cfRule>
    <cfRule type="cellIs" dxfId="140" priority="158" operator="equal">
      <formula>#REF!</formula>
    </cfRule>
    <cfRule type="cellIs" dxfId="139" priority="159" operator="equal">
      <formula>#REF!</formula>
    </cfRule>
    <cfRule type="cellIs" dxfId="138" priority="160" operator="equal">
      <formula>#REF!</formula>
    </cfRule>
    <cfRule type="cellIs" dxfId="137" priority="161" operator="equal">
      <formula>#REF!</formula>
    </cfRule>
    <cfRule type="cellIs" dxfId="136" priority="162" operator="equal">
      <formula>#REF!</formula>
    </cfRule>
    <cfRule type="cellIs" dxfId="135" priority="163" operator="equal">
      <formula>#REF!</formula>
    </cfRule>
    <cfRule type="cellIs" dxfId="134" priority="164" operator="equal">
      <formula>#REF!</formula>
    </cfRule>
    <cfRule type="cellIs" dxfId="133" priority="165" operator="equal">
      <formula>#REF!</formula>
    </cfRule>
    <cfRule type="cellIs" dxfId="132" priority="166" operator="equal">
      <formula>#REF!</formula>
    </cfRule>
    <cfRule type="cellIs" dxfId="131" priority="167" operator="equal">
      <formula>#REF!</formula>
    </cfRule>
    <cfRule type="cellIs" dxfId="130" priority="168" operator="equal">
      <formula>#REF!</formula>
    </cfRule>
    <cfRule type="cellIs" dxfId="129" priority="169" operator="equal">
      <formula>#REF!</formula>
    </cfRule>
    <cfRule type="cellIs" dxfId="128" priority="170" operator="equal">
      <formula>#REF!</formula>
    </cfRule>
  </conditionalFormatting>
  <conditionalFormatting sqref="O32">
    <cfRule type="cellIs" dxfId="127" priority="134" operator="equal">
      <formula>#REF!</formula>
    </cfRule>
  </conditionalFormatting>
  <conditionalFormatting sqref="M32">
    <cfRule type="cellIs" dxfId="126" priority="128" operator="equal">
      <formula>"ALTA"</formula>
    </cfRule>
    <cfRule type="cellIs" dxfId="125" priority="129" operator="equal">
      <formula>"MUY ALTA"</formula>
    </cfRule>
    <cfRule type="cellIs" dxfId="124" priority="130" operator="equal">
      <formula>"MEDIA"</formula>
    </cfRule>
    <cfRule type="cellIs" dxfId="123" priority="131" operator="equal">
      <formula>"BAJA"</formula>
    </cfRule>
    <cfRule type="cellIs" dxfId="122" priority="132" operator="equal">
      <formula>"MUY BAJA"</formula>
    </cfRule>
  </conditionalFormatting>
  <conditionalFormatting sqref="O32">
    <cfRule type="cellIs" dxfId="121" priority="120" operator="equal">
      <formula>"CATASTRÓFICO (RC-F)"</formula>
    </cfRule>
    <cfRule type="cellIs" dxfId="120" priority="121" operator="equal">
      <formula>"MAYOR (RC-F)"</formula>
    </cfRule>
    <cfRule type="cellIs" dxfId="119" priority="122" operator="equal">
      <formula>"MODERADO (RC-F)"</formula>
    </cfRule>
    <cfRule type="cellIs" dxfId="118" priority="123" operator="equal">
      <formula>"CATASTRÓFICO"</formula>
    </cfRule>
    <cfRule type="cellIs" dxfId="117" priority="124" operator="equal">
      <formula>"MAYOR"</formula>
    </cfRule>
    <cfRule type="cellIs" dxfId="116" priority="125" operator="equal">
      <formula>"MODERADO"</formula>
    </cfRule>
    <cfRule type="cellIs" dxfId="115" priority="126" operator="equal">
      <formula>"MENOR"</formula>
    </cfRule>
    <cfRule type="cellIs" dxfId="114" priority="127" operator="equal">
      <formula>"LEVE"</formula>
    </cfRule>
  </conditionalFormatting>
  <conditionalFormatting sqref="R32">
    <cfRule type="cellIs" dxfId="113" priority="113" operator="equal">
      <formula>"EXTREMO (RC/F)"</formula>
    </cfRule>
    <cfRule type="cellIs" dxfId="112" priority="114" operator="equal">
      <formula>"ALTO (RC/F)"</formula>
    </cfRule>
    <cfRule type="cellIs" dxfId="111" priority="115" operator="equal">
      <formula>"MODERADO (RC/F)"</formula>
    </cfRule>
    <cfRule type="cellIs" dxfId="110" priority="116" operator="equal">
      <formula>"EXTREMO"</formula>
    </cfRule>
    <cfRule type="cellIs" dxfId="109" priority="117" operator="equal">
      <formula>"ALTO"</formula>
    </cfRule>
    <cfRule type="cellIs" dxfId="108" priority="118" operator="equal">
      <formula>"MODERADO"</formula>
    </cfRule>
    <cfRule type="cellIs" dxfId="107" priority="119" operator="equal">
      <formula>"BAJO"</formula>
    </cfRule>
  </conditionalFormatting>
  <conditionalFormatting sqref="AJ32">
    <cfRule type="cellIs" dxfId="106" priority="64" operator="equal">
      <formula>#REF!</formula>
    </cfRule>
    <cfRule type="cellIs" dxfId="105" priority="65" operator="equal">
      <formula>#REF!</formula>
    </cfRule>
    <cfRule type="cellIs" dxfId="104" priority="66" operator="equal">
      <formula>#REF!</formula>
    </cfRule>
    <cfRule type="cellIs" dxfId="103" priority="67" operator="equal">
      <formula>#REF!</formula>
    </cfRule>
    <cfRule type="cellIs" dxfId="102" priority="68" operator="equal">
      <formula>#REF!</formula>
    </cfRule>
    <cfRule type="cellIs" dxfId="101" priority="69" operator="equal">
      <formula>#REF!</formula>
    </cfRule>
    <cfRule type="cellIs" dxfId="100" priority="70" operator="equal">
      <formula>#REF!</formula>
    </cfRule>
    <cfRule type="cellIs" dxfId="99" priority="71" operator="equal">
      <formula>#REF!</formula>
    </cfRule>
    <cfRule type="cellIs" dxfId="98" priority="72" operator="equal">
      <formula>#REF!</formula>
    </cfRule>
    <cfRule type="cellIs" dxfId="97" priority="73" operator="equal">
      <formula>#REF!</formula>
    </cfRule>
    <cfRule type="cellIs" dxfId="96" priority="74" operator="equal">
      <formula>#REF!</formula>
    </cfRule>
    <cfRule type="cellIs" dxfId="95" priority="75" operator="equal">
      <formula>#REF!</formula>
    </cfRule>
    <cfRule type="cellIs" dxfId="94" priority="76" operator="equal">
      <formula>#REF!</formula>
    </cfRule>
    <cfRule type="cellIs" dxfId="93" priority="77" operator="equal">
      <formula>#REF!</formula>
    </cfRule>
    <cfRule type="cellIs" dxfId="92" priority="78" operator="equal">
      <formula>#REF!</formula>
    </cfRule>
    <cfRule type="cellIs" dxfId="91" priority="79" operator="equal">
      <formula>#REF!</formula>
    </cfRule>
    <cfRule type="cellIs" dxfId="90" priority="80" operator="equal">
      <formula>#REF!</formula>
    </cfRule>
    <cfRule type="cellIs" dxfId="89" priority="81" operator="equal">
      <formula>#REF!</formula>
    </cfRule>
    <cfRule type="cellIs" dxfId="88" priority="82" operator="equal">
      <formula>#REF!</formula>
    </cfRule>
    <cfRule type="cellIs" dxfId="87" priority="83" operator="equal">
      <formula>#REF!</formula>
    </cfRule>
    <cfRule type="cellIs" dxfId="86" priority="84" operator="equal">
      <formula>#REF!</formula>
    </cfRule>
    <cfRule type="cellIs" dxfId="85" priority="85" operator="equal">
      <formula>#REF!</formula>
    </cfRule>
    <cfRule type="cellIs" dxfId="84" priority="86" operator="equal">
      <formula>#REF!</formula>
    </cfRule>
    <cfRule type="cellIs" dxfId="83" priority="87" operator="equal">
      <formula>#REF!</formula>
    </cfRule>
    <cfRule type="cellIs" dxfId="82" priority="88" operator="equal">
      <formula>#REF!</formula>
    </cfRule>
    <cfRule type="cellIs" dxfId="81" priority="89" operator="equal">
      <formula>#REF!</formula>
    </cfRule>
    <cfRule type="cellIs" dxfId="80" priority="90" operator="equal">
      <formula>#REF!</formula>
    </cfRule>
    <cfRule type="cellIs" dxfId="79" priority="91" operator="equal">
      <formula>#REF!</formula>
    </cfRule>
    <cfRule type="cellIs" dxfId="78" priority="92" operator="equal">
      <formula>#REF!</formula>
    </cfRule>
    <cfRule type="cellIs" dxfId="77" priority="93" operator="equal">
      <formula>#REF!</formula>
    </cfRule>
    <cfRule type="cellIs" dxfId="76" priority="94" operator="equal">
      <formula>#REF!</formula>
    </cfRule>
    <cfRule type="cellIs" dxfId="75" priority="95" operator="equal">
      <formula>#REF!</formula>
    </cfRule>
    <cfRule type="cellIs" dxfId="74" priority="96" operator="equal">
      <formula>#REF!</formula>
    </cfRule>
    <cfRule type="cellIs" dxfId="73" priority="97" operator="equal">
      <formula>#REF!</formula>
    </cfRule>
    <cfRule type="cellIs" dxfId="72" priority="98" operator="equal">
      <formula>#REF!</formula>
    </cfRule>
    <cfRule type="cellIs" dxfId="71" priority="99" operator="equal">
      <formula>#REF!</formula>
    </cfRule>
    <cfRule type="cellIs" dxfId="70" priority="100" operator="equal">
      <formula>#REF!</formula>
    </cfRule>
  </conditionalFormatting>
  <conditionalFormatting sqref="AJ32">
    <cfRule type="cellIs" dxfId="69" priority="106" operator="equal">
      <formula>"EXTREMO (RC/F)"</formula>
    </cfRule>
    <cfRule type="cellIs" dxfId="68" priority="107" operator="equal">
      <formula>"ALTO (RC/F)"</formula>
    </cfRule>
    <cfRule type="cellIs" dxfId="67" priority="108" operator="equal">
      <formula>"MODERADO (RC/F)"</formula>
    </cfRule>
    <cfRule type="cellIs" dxfId="66" priority="109" operator="equal">
      <formula>"EXTREMO"</formula>
    </cfRule>
    <cfRule type="cellIs" dxfId="65" priority="110" operator="equal">
      <formula>"ALTO"</formula>
    </cfRule>
    <cfRule type="cellIs" dxfId="64" priority="111" operator="equal">
      <formula>"MODERADO"</formula>
    </cfRule>
    <cfRule type="cellIs" dxfId="63" priority="112" operator="equal">
      <formula>"BAJO"</formula>
    </cfRule>
  </conditionalFormatting>
  <conditionalFormatting sqref="AH32">
    <cfRule type="cellIs" dxfId="62" priority="101" operator="equal">
      <formula>"CATASTROFICO"</formula>
    </cfRule>
    <cfRule type="cellIs" dxfId="61" priority="102" operator="equal">
      <formula>"MAYOR"</formula>
    </cfRule>
    <cfRule type="cellIs" dxfId="60" priority="103" operator="equal">
      <formula>"MODERADO"</formula>
    </cfRule>
    <cfRule type="cellIs" dxfId="59" priority="104" operator="equal">
      <formula>"MENOR"</formula>
    </cfRule>
    <cfRule type="cellIs" dxfId="58" priority="105" operator="equal">
      <formula>"LEVE"</formula>
    </cfRule>
  </conditionalFormatting>
  <dataValidations count="2">
    <dataValidation type="list" allowBlank="1" showInputMessage="1" showErrorMessage="1" sqref="J13 J48:J50 J22:J24 J15 J20 J26 J17:J18 J36 J38:J46 J28:J34">
      <formula1>"Procesos,Talento humano,Tecnología,Infraestructura,evento externo"</formula1>
    </dataValidation>
    <dataValidation allowBlank="1" showErrorMessage="1" sqref="G15 G18"/>
  </dataValidations>
  <pageMargins left="0.31496062992125984" right="0.31496062992125984" top="0.59055118110236227" bottom="0.74803149606299213" header="0.19685039370078741" footer="0.31496062992125984"/>
  <pageSetup scale="50" orientation="landscape" r:id="rId1"/>
  <drawing r:id="rId2"/>
  <legacyDrawing r:id="rId3"/>
  <legacyDrawingHF r:id="rId4"/>
  <extLst>
    <ext xmlns:x14="http://schemas.microsoft.com/office/spreadsheetml/2009/9/main" uri="{CCE6A557-97BC-4b89-ADB6-D9C93CAAB3DF}">
      <x14:dataValidations xmlns:xm="http://schemas.microsoft.com/office/excel/2006/main" count="12">
        <x14:dataValidation type="list" allowBlank="1" showInputMessage="1" showErrorMessage="1">
          <x14:formula1>
            <xm:f>'Datos Validacion'!$J$5:$J$7</xm:f>
          </x14:formula1>
          <xm:sqref>V13:V50</xm:sqref>
        </x14:dataValidation>
        <x14:dataValidation type="list" allowBlank="1" showInputMessage="1" showErrorMessage="1">
          <x14:formula1>
            <xm:f>'Datos Validacion'!$I$5:$I$7</xm:f>
          </x14:formula1>
          <xm:sqref>T43:T50 T13:T15 T17:T41</xm:sqref>
        </x14:dataValidation>
        <x14:dataValidation type="list" allowBlank="1" showInputMessage="1" showErrorMessage="1">
          <x14:formula1>
            <xm:f>'Datos Validacion'!$B$5:$B$13</xm:f>
          </x14:formula1>
          <xm:sqref>K13 K20 K40 K38 K34 K17:K18 K48 K43 K26 K28:K29 K24 K15 K36 K46 K22 K32:K33</xm:sqref>
        </x14:dataValidation>
        <x14:dataValidation type="list" allowBlank="1" showInputMessage="1" showErrorMessage="1">
          <x14:formula1>
            <xm:f>'Datos Validacion'!$R$5:$R$9</xm:f>
          </x14:formula1>
          <xm:sqref>AK28:AK29 AK20 AK22 AK24 AK26 AK46 AK34 AK38:AK40 AK15 AK43 AK36 AK48 AK13 AK17:AK18 AK32</xm:sqref>
        </x14:dataValidation>
        <x14:dataValidation type="list" allowBlank="1" showInputMessage="1" showErrorMessage="1">
          <x14:formula1>
            <xm:f>'Datos Validacion'!$G$5:$G$12</xm:f>
          </x14:formula1>
          <xm:sqref>AJ13 R28:R29 R22 R24 R26 AJ28:AJ29 R20 AJ20 AJ22 AJ24 AJ26 AJ46 R34 AJ34 R46 R38:R40 AJ38:AJ40 AJ17:AJ18 R43 AJ43 R36 AJ36 R48 AJ48 R13 R15 AJ15 R17:R18 AJ32 R32</xm:sqref>
        </x14:dataValidation>
        <x14:dataValidation type="list" allowBlank="1" showInputMessage="1" showErrorMessage="1">
          <x14:formula1>
            <xm:f>'Datos Validacion'!$A$5:$A$8</xm:f>
          </x14:formula1>
          <xm:sqref>F13 F15:F18 F20:F50</xm:sqref>
        </x14:dataValidation>
        <x14:dataValidation type="list" allowBlank="1" showInputMessage="1" showErrorMessage="1">
          <x14:formula1>
            <xm:f>'Datos Validacion'!$C$5:$C$10</xm:f>
          </x14:formula1>
          <xm:sqref>M28:M29 M22 M24 M26 M20 M34 M46 M43 M36 M48 M13 M38:M40 M15 M17:M18 M32</xm:sqref>
        </x14:dataValidation>
        <x14:dataValidation type="list" allowBlank="1" showInputMessage="1" showErrorMessage="1">
          <x14:formula1>
            <xm:f>'Datos Validacion'!$E$5:$E$13</xm:f>
          </x14:formula1>
          <xm:sqref>O28:O29 O22 O24 O26 O20 O34 O38:O40 O46 O43 O36 O48 O13 O15 O17:O18 O32</xm:sqref>
        </x14:dataValidation>
        <x14:dataValidation type="list" allowBlank="1" showInputMessage="1" showErrorMessage="1">
          <x14:formula1>
            <xm:f>'Datos Validacion'!$P$5:$P$7</xm:f>
          </x14:formula1>
          <xm:sqref>AC13:AC50</xm:sqref>
        </x14:dataValidation>
        <x14:dataValidation type="list" allowBlank="1" showInputMessage="1" showErrorMessage="1">
          <x14:formula1>
            <xm:f>'Datos Validacion'!$O$5:$O$7</xm:f>
          </x14:formula1>
          <xm:sqref>AA13:AA50</xm:sqref>
        </x14:dataValidation>
        <x14:dataValidation type="list" allowBlank="1" showInputMessage="1" showErrorMessage="1">
          <x14:formula1>
            <xm:f>'Datos Validacion'!$M$5:$M$7</xm:f>
          </x14:formula1>
          <xm:sqref>Y13:Y50</xm:sqref>
        </x14:dataValidation>
        <x14:dataValidation type="list" allowBlank="1" showInputMessage="1" showErrorMessage="1">
          <x14:formula1>
            <xm:f>'Datos Validacion'!$K$5:$K$8</xm:f>
          </x14:formula1>
          <xm:sqref>W13:W50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36"/>
  <sheetViews>
    <sheetView topLeftCell="A7" zoomScale="90" zoomScaleNormal="90" workbookViewId="0">
      <selection activeCell="P15" sqref="P15"/>
    </sheetView>
  </sheetViews>
  <sheetFormatPr baseColWidth="10" defaultRowHeight="15"/>
  <cols>
    <col min="1" max="1" width="2.140625" customWidth="1"/>
    <col min="2" max="3" width="11.7109375" bestFit="1" customWidth="1"/>
    <col min="4" max="7" width="12.7109375" customWidth="1"/>
    <col min="8" max="8" width="16.28515625" customWidth="1"/>
    <col min="9" max="9" width="10.5703125" customWidth="1"/>
    <col min="10" max="11" width="11.7109375" bestFit="1" customWidth="1"/>
    <col min="12" max="13" width="12.7109375" customWidth="1"/>
    <col min="14" max="14" width="14" customWidth="1"/>
  </cols>
  <sheetData>
    <row r="1" spans="1:18" ht="67.5" customHeight="1">
      <c r="A1" s="488"/>
      <c r="B1" s="488"/>
      <c r="C1" s="488"/>
      <c r="D1" s="488"/>
      <c r="E1" s="487" t="s">
        <v>587</v>
      </c>
      <c r="F1" s="487"/>
      <c r="G1" s="487"/>
      <c r="H1" s="487"/>
      <c r="I1" s="487"/>
      <c r="J1" s="487"/>
      <c r="K1" s="487"/>
      <c r="L1" s="487"/>
      <c r="M1" s="487"/>
      <c r="N1" s="487"/>
    </row>
    <row r="3" spans="1:18">
      <c r="A3" s="489" t="s">
        <v>215</v>
      </c>
      <c r="B3" s="489"/>
      <c r="C3" s="489"/>
      <c r="D3" s="489"/>
      <c r="E3" s="489"/>
      <c r="F3" s="489"/>
      <c r="G3" s="489"/>
      <c r="H3" s="489"/>
    </row>
    <row r="4" spans="1:18">
      <c r="G4" s="490" t="s">
        <v>164</v>
      </c>
      <c r="H4" s="491"/>
    </row>
    <row r="5" spans="1:18" ht="15.75" customHeight="1">
      <c r="A5" s="1"/>
      <c r="D5" s="1"/>
      <c r="G5" s="23" t="s">
        <v>165</v>
      </c>
      <c r="H5" s="24"/>
    </row>
    <row r="6" spans="1:18" ht="15.75" customHeight="1">
      <c r="A6" s="1"/>
      <c r="D6" s="1"/>
      <c r="G6" s="23" t="s">
        <v>166</v>
      </c>
      <c r="H6" s="25"/>
    </row>
    <row r="7" spans="1:18">
      <c r="A7" s="1"/>
      <c r="D7" s="1"/>
      <c r="G7" s="23" t="s">
        <v>9</v>
      </c>
      <c r="H7" s="26"/>
    </row>
    <row r="8" spans="1:18">
      <c r="A8" s="1"/>
      <c r="D8" s="1"/>
      <c r="G8" s="23" t="s">
        <v>167</v>
      </c>
      <c r="H8" s="27"/>
    </row>
    <row r="9" spans="1:18">
      <c r="A9" s="1"/>
      <c r="B9" s="1"/>
      <c r="C9" s="1"/>
      <c r="D9" s="1"/>
      <c r="E9" s="1"/>
      <c r="F9" s="1"/>
      <c r="G9" s="1"/>
      <c r="H9" s="1"/>
      <c r="I9" s="1"/>
    </row>
    <row r="10" spans="1:18" ht="15.75">
      <c r="B10" s="500" t="s">
        <v>168</v>
      </c>
      <c r="C10" s="500"/>
      <c r="D10" s="500"/>
      <c r="E10" s="500"/>
      <c r="F10" s="500"/>
      <c r="G10" s="500"/>
      <c r="H10" s="500"/>
      <c r="I10" s="500"/>
      <c r="J10" s="500"/>
      <c r="K10" s="500"/>
      <c r="L10" s="500"/>
      <c r="M10" s="500"/>
      <c r="N10" s="500"/>
    </row>
    <row r="11" spans="1:18" ht="9" customHeight="1" thickBot="1">
      <c r="B11" s="1"/>
      <c r="C11" s="1"/>
      <c r="D11" s="1"/>
      <c r="E11" s="1"/>
      <c r="F11" s="1"/>
      <c r="G11" s="1"/>
      <c r="H11" s="1"/>
    </row>
    <row r="12" spans="1:18" ht="16.5" thickTop="1" thickBot="1">
      <c r="B12" s="492" t="s">
        <v>26</v>
      </c>
      <c r="C12" s="493"/>
      <c r="D12" s="494" t="s">
        <v>172</v>
      </c>
      <c r="E12" s="495"/>
      <c r="F12" s="495"/>
      <c r="G12" s="495"/>
      <c r="H12" s="496"/>
      <c r="J12" s="477" t="s">
        <v>26</v>
      </c>
      <c r="K12" s="478"/>
      <c r="L12" s="479" t="s">
        <v>174</v>
      </c>
      <c r="M12" s="480"/>
      <c r="N12" s="481"/>
    </row>
    <row r="13" spans="1:18" ht="15.75" thickBot="1">
      <c r="B13" s="41" t="s">
        <v>8</v>
      </c>
      <c r="C13" s="40" t="s">
        <v>169</v>
      </c>
      <c r="D13" s="497"/>
      <c r="E13" s="498"/>
      <c r="F13" s="498"/>
      <c r="G13" s="498"/>
      <c r="H13" s="499"/>
      <c r="J13" s="30" t="s">
        <v>8</v>
      </c>
      <c r="K13" s="42" t="s">
        <v>173</v>
      </c>
      <c r="L13" s="482"/>
      <c r="M13" s="483"/>
      <c r="N13" s="484"/>
    </row>
    <row r="14" spans="1:18" ht="50.1" customHeight="1" thickBot="1">
      <c r="B14" s="48" t="s">
        <v>218</v>
      </c>
      <c r="C14" s="47">
        <v>1</v>
      </c>
      <c r="D14" s="52"/>
      <c r="E14" s="53"/>
      <c r="F14" s="53"/>
      <c r="G14" s="53"/>
      <c r="H14" s="54"/>
      <c r="J14" s="48" t="s">
        <v>218</v>
      </c>
      <c r="K14" s="47">
        <v>1</v>
      </c>
      <c r="L14" s="52"/>
      <c r="M14" s="53"/>
      <c r="N14" s="54"/>
    </row>
    <row r="15" spans="1:18" ht="50.1" customHeight="1" thickBot="1">
      <c r="B15" s="48" t="s">
        <v>219</v>
      </c>
      <c r="C15" s="47">
        <v>0.8</v>
      </c>
      <c r="D15" s="55"/>
      <c r="E15" s="56"/>
      <c r="F15" s="57"/>
      <c r="G15" s="57"/>
      <c r="H15" s="58"/>
      <c r="J15" s="48" t="s">
        <v>219</v>
      </c>
      <c r="K15" s="47">
        <v>0.8</v>
      </c>
      <c r="L15" s="65"/>
      <c r="M15" s="57"/>
      <c r="N15" s="58"/>
      <c r="P15" s="288"/>
      <c r="Q15" s="289"/>
      <c r="R15" s="290"/>
    </row>
    <row r="16" spans="1:18" ht="50.1" customHeight="1" thickBot="1">
      <c r="B16" s="48" t="s">
        <v>220</v>
      </c>
      <c r="C16" s="47">
        <v>0.6</v>
      </c>
      <c r="D16" s="55"/>
      <c r="E16" s="56"/>
      <c r="F16" s="56"/>
      <c r="G16" s="296" t="s">
        <v>600</v>
      </c>
      <c r="H16" s="58"/>
      <c r="J16" s="48" t="s">
        <v>220</v>
      </c>
      <c r="K16" s="47">
        <v>0.6</v>
      </c>
      <c r="L16" s="55"/>
      <c r="M16" s="296" t="s">
        <v>602</v>
      </c>
      <c r="N16" s="58"/>
      <c r="P16" s="288"/>
      <c r="Q16" s="289"/>
      <c r="R16" s="290"/>
    </row>
    <row r="17" spans="2:18" ht="137.25" customHeight="1" thickBot="1">
      <c r="B17" s="48" t="s">
        <v>221</v>
      </c>
      <c r="C17" s="47">
        <v>0.4</v>
      </c>
      <c r="D17" s="59"/>
      <c r="E17" s="56"/>
      <c r="F17" s="158"/>
      <c r="G17" s="159" t="s">
        <v>599</v>
      </c>
      <c r="H17" s="160"/>
      <c r="J17" s="48" t="s">
        <v>221</v>
      </c>
      <c r="K17" s="47">
        <v>0.4</v>
      </c>
      <c r="L17" s="55"/>
      <c r="M17" s="298" t="s">
        <v>601</v>
      </c>
      <c r="N17" s="58"/>
      <c r="P17" s="288"/>
      <c r="Q17" s="289"/>
      <c r="R17" s="290"/>
    </row>
    <row r="18" spans="2:18" ht="93.75" customHeight="1" thickBot="1">
      <c r="B18" s="48" t="s">
        <v>222</v>
      </c>
      <c r="C18" s="47">
        <v>0.2</v>
      </c>
      <c r="D18" s="60"/>
      <c r="E18" s="295" t="s">
        <v>559</v>
      </c>
      <c r="F18" s="161"/>
      <c r="G18" s="162"/>
      <c r="H18" s="163"/>
      <c r="J18" s="48" t="s">
        <v>222</v>
      </c>
      <c r="K18" s="47">
        <v>0.2</v>
      </c>
      <c r="L18" s="66"/>
      <c r="M18" s="297" t="s">
        <v>425</v>
      </c>
      <c r="N18" s="64"/>
      <c r="P18" s="291"/>
      <c r="Q18" s="292"/>
      <c r="R18" s="293"/>
    </row>
    <row r="19" spans="2:18" ht="16.5" thickTop="1" thickBot="1">
      <c r="B19" s="475" t="s">
        <v>25</v>
      </c>
      <c r="C19" s="40" t="s">
        <v>8</v>
      </c>
      <c r="D19" s="45" t="s">
        <v>223</v>
      </c>
      <c r="E19" s="40" t="s">
        <v>171</v>
      </c>
      <c r="F19" s="40" t="s">
        <v>9</v>
      </c>
      <c r="G19" s="40" t="s">
        <v>10</v>
      </c>
      <c r="H19" s="45" t="s">
        <v>11</v>
      </c>
      <c r="J19" s="485" t="s">
        <v>25</v>
      </c>
      <c r="K19" s="42" t="s">
        <v>8</v>
      </c>
      <c r="L19" s="45" t="s">
        <v>9</v>
      </c>
      <c r="M19" s="45" t="s">
        <v>10</v>
      </c>
      <c r="N19" s="45" t="s">
        <v>11</v>
      </c>
      <c r="P19" s="294"/>
      <c r="Q19" s="294"/>
      <c r="R19" s="294"/>
    </row>
    <row r="20" spans="2:18" ht="15.75" thickBot="1">
      <c r="B20" s="476"/>
      <c r="C20" s="40" t="s">
        <v>169</v>
      </c>
      <c r="D20" s="46">
        <v>0.2</v>
      </c>
      <c r="E20" s="46">
        <v>0.4</v>
      </c>
      <c r="F20" s="46">
        <v>0.6</v>
      </c>
      <c r="G20" s="46">
        <v>0.8</v>
      </c>
      <c r="H20" s="46">
        <v>1</v>
      </c>
      <c r="J20" s="486"/>
      <c r="K20" s="42" t="s">
        <v>169</v>
      </c>
      <c r="L20" s="46">
        <v>0.6</v>
      </c>
      <c r="M20" s="46">
        <v>0.8</v>
      </c>
      <c r="N20" s="46">
        <v>1</v>
      </c>
      <c r="P20" s="294"/>
      <c r="Q20" s="294"/>
      <c r="R20" s="294"/>
    </row>
    <row r="21" spans="2:18">
      <c r="B21" s="1"/>
      <c r="C21" s="1"/>
      <c r="D21" s="1"/>
      <c r="E21" s="1"/>
      <c r="F21" s="1"/>
      <c r="G21" s="1"/>
      <c r="H21" s="1"/>
      <c r="P21" s="294"/>
      <c r="Q21" s="294"/>
      <c r="R21" s="294"/>
    </row>
    <row r="22" spans="2:18" ht="83.25" customHeight="1">
      <c r="B22" s="1"/>
      <c r="C22" s="1"/>
      <c r="D22" s="1"/>
      <c r="E22" s="1"/>
      <c r="F22" s="1"/>
      <c r="G22" s="1"/>
      <c r="H22" s="1"/>
      <c r="P22" s="294"/>
      <c r="Q22" s="294"/>
      <c r="R22" s="294"/>
    </row>
    <row r="23" spans="2:18">
      <c r="G23" s="1"/>
      <c r="H23" s="1"/>
      <c r="P23" s="294"/>
      <c r="Q23" s="294"/>
      <c r="R23" s="294"/>
    </row>
    <row r="24" spans="2:18" ht="83.25" customHeight="1">
      <c r="G24" s="1"/>
      <c r="H24" s="1"/>
      <c r="P24" s="294"/>
      <c r="Q24" s="294"/>
      <c r="R24" s="294"/>
    </row>
    <row r="25" spans="2:18">
      <c r="G25" s="1"/>
      <c r="H25" s="1"/>
    </row>
    <row r="26" spans="2:18" ht="83.25" customHeight="1">
      <c r="G26" s="1"/>
      <c r="H26" s="1"/>
    </row>
    <row r="27" spans="2:18">
      <c r="G27" s="1"/>
      <c r="H27" s="1"/>
    </row>
    <row r="28" spans="2:18" ht="83.25" customHeight="1">
      <c r="G28" s="1"/>
      <c r="H28" s="1"/>
    </row>
    <row r="29" spans="2:18">
      <c r="G29" s="1"/>
      <c r="H29" s="1"/>
    </row>
    <row r="30" spans="2:18">
      <c r="G30" s="1"/>
      <c r="H30" s="1"/>
    </row>
    <row r="31" spans="2:18">
      <c r="G31" s="1"/>
      <c r="H31" s="1"/>
    </row>
    <row r="32" spans="2:18">
      <c r="G32" s="1"/>
      <c r="H32" s="1"/>
    </row>
    <row r="33" spans="7:8">
      <c r="G33" s="1"/>
      <c r="H33" s="1"/>
    </row>
    <row r="34" spans="7:8">
      <c r="G34" s="1"/>
      <c r="H34" s="1"/>
    </row>
    <row r="35" spans="7:8">
      <c r="G35" s="1"/>
      <c r="H35" s="1"/>
    </row>
    <row r="36" spans="7:8">
      <c r="G36" s="1"/>
      <c r="H36" s="1"/>
    </row>
  </sheetData>
  <mergeCells count="11">
    <mergeCell ref="B19:B20"/>
    <mergeCell ref="J12:K12"/>
    <mergeCell ref="L12:N13"/>
    <mergeCell ref="J19:J20"/>
    <mergeCell ref="E1:N1"/>
    <mergeCell ref="A1:D1"/>
    <mergeCell ref="A3:H3"/>
    <mergeCell ref="G4:H4"/>
    <mergeCell ref="B12:C12"/>
    <mergeCell ref="D12:H13"/>
    <mergeCell ref="B10:N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42"/>
  <sheetViews>
    <sheetView workbookViewId="0">
      <selection activeCell="B10" sqref="B10:B11"/>
    </sheetView>
  </sheetViews>
  <sheetFormatPr baseColWidth="10" defaultRowHeight="12.75"/>
  <cols>
    <col min="1" max="1" width="15.7109375" style="86" customWidth="1"/>
    <col min="2" max="2" width="23.85546875" style="87" customWidth="1"/>
    <col min="3" max="3" width="22.140625" style="87" bestFit="1" customWidth="1"/>
    <col min="4" max="4" width="6.28515625" style="87" bestFit="1" customWidth="1"/>
    <col min="5" max="5" width="21.42578125" style="87" bestFit="1" customWidth="1"/>
    <col min="6" max="6" width="6.28515625" style="87" bestFit="1" customWidth="1"/>
    <col min="7" max="7" width="25.5703125" style="87" bestFit="1" customWidth="1"/>
    <col min="8" max="8" width="15.140625" style="86" customWidth="1"/>
    <col min="9" max="9" width="22.7109375" style="86" customWidth="1"/>
    <col min="10" max="10" width="13.85546875" style="87" customWidth="1"/>
    <col min="11" max="11" width="21.140625" style="86" customWidth="1"/>
    <col min="12" max="12" width="8.85546875" style="86" customWidth="1"/>
    <col min="13" max="13" width="20.28515625" style="86" customWidth="1"/>
    <col min="14" max="14" width="7.42578125" style="86" customWidth="1"/>
    <col min="15" max="16" width="20.28515625" style="86" customWidth="1"/>
    <col min="17" max="17" width="25.5703125" style="87" bestFit="1" customWidth="1"/>
    <col min="18" max="18" width="20.28515625" style="86" customWidth="1"/>
    <col min="19" max="16384" width="11.42578125" style="86"/>
  </cols>
  <sheetData>
    <row r="3" spans="1:18">
      <c r="H3" s="501" t="s">
        <v>180</v>
      </c>
      <c r="I3" s="501"/>
      <c r="J3" s="501"/>
      <c r="K3" s="501"/>
      <c r="L3" s="501"/>
      <c r="M3" s="501"/>
      <c r="N3" s="501"/>
      <c r="O3" s="501"/>
      <c r="P3" s="88"/>
    </row>
    <row r="4" spans="1:18" ht="102">
      <c r="A4" s="17" t="s">
        <v>35</v>
      </c>
      <c r="B4" s="49" t="s">
        <v>0</v>
      </c>
      <c r="C4" s="502" t="s">
        <v>26</v>
      </c>
      <c r="D4" s="503"/>
      <c r="E4" s="502" t="s">
        <v>25</v>
      </c>
      <c r="F4" s="503"/>
      <c r="G4" s="32" t="s">
        <v>163</v>
      </c>
      <c r="H4" s="89" t="s">
        <v>27</v>
      </c>
      <c r="I4" s="89" t="s">
        <v>28</v>
      </c>
      <c r="J4" s="90" t="s">
        <v>36</v>
      </c>
      <c r="K4" s="504" t="s">
        <v>30</v>
      </c>
      <c r="L4" s="505"/>
      <c r="M4" s="504" t="s">
        <v>31</v>
      </c>
      <c r="N4" s="505"/>
      <c r="O4" s="90" t="s">
        <v>178</v>
      </c>
      <c r="P4" s="90" t="s">
        <v>181</v>
      </c>
      <c r="Q4" s="32" t="s">
        <v>290</v>
      </c>
      <c r="R4" s="32" t="s">
        <v>4</v>
      </c>
    </row>
    <row r="5" spans="1:18" s="87" customFormat="1" ht="25.5">
      <c r="A5" s="70" t="s">
        <v>16</v>
      </c>
      <c r="B5" s="91" t="s">
        <v>17</v>
      </c>
      <c r="C5" s="92" t="s">
        <v>159</v>
      </c>
      <c r="D5" s="92"/>
      <c r="E5" s="87" t="s">
        <v>160</v>
      </c>
      <c r="G5" s="92" t="s">
        <v>175</v>
      </c>
      <c r="H5" s="94" t="s">
        <v>179</v>
      </c>
      <c r="I5" s="95" t="s">
        <v>179</v>
      </c>
      <c r="J5" s="92" t="s">
        <v>179</v>
      </c>
      <c r="K5" s="92" t="s">
        <v>179</v>
      </c>
      <c r="L5" s="92"/>
      <c r="M5" s="95" t="s">
        <v>179</v>
      </c>
      <c r="N5" s="95"/>
      <c r="O5" s="95" t="s">
        <v>179</v>
      </c>
      <c r="P5" s="95" t="s">
        <v>179</v>
      </c>
      <c r="Q5" s="92" t="s">
        <v>175</v>
      </c>
      <c r="R5" s="93" t="s">
        <v>176</v>
      </c>
    </row>
    <row r="6" spans="1:18" ht="25.5">
      <c r="A6" s="70" t="s">
        <v>3</v>
      </c>
      <c r="B6" s="91" t="s">
        <v>254</v>
      </c>
      <c r="C6" s="92" t="s">
        <v>259</v>
      </c>
      <c r="D6" s="96">
        <v>0.2</v>
      </c>
      <c r="E6" s="94" t="s">
        <v>264</v>
      </c>
      <c r="F6" s="96">
        <v>0.2</v>
      </c>
      <c r="G6" s="94" t="s">
        <v>227</v>
      </c>
      <c r="H6" s="97" t="s">
        <v>272</v>
      </c>
      <c r="I6" s="98" t="s">
        <v>274</v>
      </c>
      <c r="J6" s="93" t="s">
        <v>276</v>
      </c>
      <c r="K6" s="99" t="s">
        <v>278</v>
      </c>
      <c r="L6" s="103">
        <v>0.25</v>
      </c>
      <c r="M6" s="98" t="s">
        <v>281</v>
      </c>
      <c r="N6" s="105">
        <v>0.25</v>
      </c>
      <c r="O6" s="98" t="s">
        <v>283</v>
      </c>
      <c r="P6" s="98" t="s">
        <v>287</v>
      </c>
      <c r="Q6" s="92" t="s">
        <v>227</v>
      </c>
      <c r="R6" s="72" t="s">
        <v>217</v>
      </c>
    </row>
    <row r="7" spans="1:18" ht="25.5">
      <c r="A7" s="70" t="s">
        <v>6</v>
      </c>
      <c r="B7" s="91" t="s">
        <v>255</v>
      </c>
      <c r="C7" s="92" t="s">
        <v>260</v>
      </c>
      <c r="D7" s="96">
        <v>0.4</v>
      </c>
      <c r="E7" s="94" t="s">
        <v>47</v>
      </c>
      <c r="F7" s="96">
        <v>0.4</v>
      </c>
      <c r="G7" s="94" t="s">
        <v>48</v>
      </c>
      <c r="H7" s="97" t="s">
        <v>273</v>
      </c>
      <c r="I7" s="98" t="s">
        <v>275</v>
      </c>
      <c r="J7" s="93" t="s">
        <v>277</v>
      </c>
      <c r="K7" s="99" t="s">
        <v>279</v>
      </c>
      <c r="L7" s="103">
        <v>0.15</v>
      </c>
      <c r="M7" s="98" t="s">
        <v>282</v>
      </c>
      <c r="N7" s="105">
        <v>0.15</v>
      </c>
      <c r="O7" s="98" t="s">
        <v>284</v>
      </c>
      <c r="P7" s="98" t="s">
        <v>288</v>
      </c>
      <c r="Q7" s="92" t="s">
        <v>48</v>
      </c>
      <c r="R7" s="72" t="s">
        <v>186</v>
      </c>
    </row>
    <row r="8" spans="1:18" ht="25.5">
      <c r="A8" s="70" t="s">
        <v>7</v>
      </c>
      <c r="B8" s="91" t="s">
        <v>256</v>
      </c>
      <c r="C8" s="35" t="s">
        <v>261</v>
      </c>
      <c r="D8" s="96">
        <v>0.6</v>
      </c>
      <c r="E8" s="100" t="s">
        <v>48</v>
      </c>
      <c r="F8" s="96">
        <v>0.6</v>
      </c>
      <c r="G8" s="94" t="s">
        <v>228</v>
      </c>
      <c r="H8" s="73"/>
      <c r="I8" s="73"/>
      <c r="J8" s="76"/>
      <c r="K8" s="99" t="s">
        <v>280</v>
      </c>
      <c r="L8" s="103">
        <v>0.1</v>
      </c>
      <c r="M8" s="73"/>
      <c r="N8" s="73"/>
      <c r="O8" s="73"/>
      <c r="P8" s="73"/>
      <c r="Q8" s="92" t="s">
        <v>228</v>
      </c>
      <c r="R8" s="71" t="s">
        <v>185</v>
      </c>
    </row>
    <row r="9" spans="1:18" ht="25.5">
      <c r="A9" s="74"/>
      <c r="B9" s="91" t="s">
        <v>257</v>
      </c>
      <c r="C9" s="35" t="s">
        <v>262</v>
      </c>
      <c r="D9" s="96">
        <v>0.8</v>
      </c>
      <c r="E9" s="100" t="s">
        <v>49</v>
      </c>
      <c r="F9" s="96">
        <v>0.8</v>
      </c>
      <c r="G9" s="94" t="s">
        <v>268</v>
      </c>
      <c r="H9" s="73"/>
      <c r="I9" s="73"/>
      <c r="J9" s="76"/>
      <c r="K9" s="73"/>
      <c r="L9" s="73"/>
      <c r="M9" s="73"/>
      <c r="N9" s="73"/>
      <c r="O9" s="73"/>
      <c r="P9" s="73"/>
      <c r="Q9" s="92" t="s">
        <v>268</v>
      </c>
      <c r="R9" s="72"/>
    </row>
    <row r="10" spans="1:18">
      <c r="A10" s="101"/>
      <c r="B10" s="91" t="s">
        <v>348</v>
      </c>
      <c r="C10" s="35" t="s">
        <v>263</v>
      </c>
      <c r="D10" s="96">
        <v>1</v>
      </c>
      <c r="E10" s="100" t="s">
        <v>50</v>
      </c>
      <c r="F10" s="96">
        <v>1</v>
      </c>
      <c r="G10" s="94" t="s">
        <v>271</v>
      </c>
      <c r="H10" s="73"/>
      <c r="I10" s="73"/>
      <c r="J10" s="76"/>
      <c r="K10" s="73"/>
      <c r="L10" s="73"/>
      <c r="M10" s="73"/>
      <c r="N10" s="73"/>
      <c r="O10" s="73"/>
      <c r="P10" s="73"/>
      <c r="Q10" s="92" t="s">
        <v>271</v>
      </c>
      <c r="R10" s="73"/>
    </row>
    <row r="11" spans="1:18" ht="25.5">
      <c r="A11" s="101"/>
      <c r="B11" s="91" t="s">
        <v>258</v>
      </c>
      <c r="E11" s="35" t="s">
        <v>265</v>
      </c>
      <c r="F11" s="96">
        <v>0.6</v>
      </c>
      <c r="G11" s="94" t="s">
        <v>269</v>
      </c>
      <c r="H11" s="73"/>
      <c r="I11" s="73"/>
      <c r="J11" s="76"/>
      <c r="K11" s="73"/>
      <c r="L11" s="73"/>
      <c r="M11" s="73"/>
      <c r="N11" s="73"/>
      <c r="O11" s="73"/>
      <c r="P11" s="73"/>
      <c r="Q11" s="92" t="s">
        <v>269</v>
      </c>
      <c r="R11" s="73"/>
    </row>
    <row r="12" spans="1:18">
      <c r="A12" s="101"/>
      <c r="B12" s="91" t="s">
        <v>23</v>
      </c>
      <c r="E12" s="35" t="s">
        <v>266</v>
      </c>
      <c r="F12" s="96">
        <v>0.8</v>
      </c>
      <c r="G12" s="94" t="s">
        <v>270</v>
      </c>
      <c r="H12" s="73"/>
      <c r="I12" s="73"/>
      <c r="J12" s="76"/>
      <c r="K12" s="73"/>
      <c r="L12" s="73"/>
      <c r="M12" s="73"/>
      <c r="N12" s="73"/>
      <c r="O12" s="73"/>
      <c r="P12" s="73"/>
      <c r="Q12" s="92" t="s">
        <v>270</v>
      </c>
      <c r="R12" s="73"/>
    </row>
    <row r="13" spans="1:18">
      <c r="A13" s="101"/>
      <c r="B13" s="91" t="s">
        <v>24</v>
      </c>
      <c r="E13" s="35" t="s">
        <v>267</v>
      </c>
      <c r="F13" s="96">
        <v>1</v>
      </c>
      <c r="H13" s="73"/>
      <c r="I13" s="73"/>
      <c r="J13" s="76"/>
      <c r="K13" s="73"/>
      <c r="L13" s="73"/>
      <c r="M13" s="73"/>
      <c r="N13" s="73"/>
      <c r="O13" s="73"/>
      <c r="P13" s="73"/>
      <c r="R13" s="73"/>
    </row>
    <row r="14" spans="1:18">
      <c r="A14" s="101"/>
      <c r="B14" s="76"/>
      <c r="H14" s="73"/>
      <c r="I14" s="73"/>
      <c r="J14" s="76"/>
      <c r="K14" s="73"/>
      <c r="L14" s="73"/>
      <c r="M14" s="73"/>
      <c r="N14" s="73"/>
      <c r="O14" s="73"/>
      <c r="P14" s="73"/>
      <c r="R14" s="73"/>
    </row>
    <row r="15" spans="1:18">
      <c r="A15" s="101"/>
      <c r="B15" s="76"/>
      <c r="H15" s="73"/>
      <c r="I15" s="73"/>
      <c r="J15" s="76"/>
      <c r="K15" s="73"/>
      <c r="L15" s="73"/>
      <c r="M15" s="73"/>
      <c r="N15" s="73"/>
      <c r="O15" s="75"/>
      <c r="P15" s="75"/>
      <c r="R15" s="73"/>
    </row>
    <row r="16" spans="1:18">
      <c r="B16" s="76"/>
      <c r="H16" s="73"/>
      <c r="I16" s="73"/>
      <c r="J16" s="76"/>
      <c r="K16" s="73"/>
      <c r="L16" s="73"/>
      <c r="M16" s="73"/>
      <c r="N16" s="73"/>
      <c r="O16" s="75"/>
      <c r="P16" s="75"/>
      <c r="R16" s="73"/>
    </row>
    <row r="17" spans="2:18">
      <c r="B17" s="76"/>
      <c r="C17" s="76"/>
      <c r="D17" s="76"/>
      <c r="E17" s="76"/>
      <c r="F17" s="76"/>
      <c r="H17" s="73"/>
      <c r="I17" s="73"/>
      <c r="J17" s="76"/>
      <c r="K17" s="73"/>
      <c r="L17" s="73"/>
      <c r="M17" s="73"/>
      <c r="N17" s="73"/>
      <c r="O17" s="75"/>
      <c r="P17" s="75"/>
      <c r="R17" s="73"/>
    </row>
    <row r="18" spans="2:18">
      <c r="B18" s="76"/>
      <c r="C18" s="76"/>
      <c r="D18" s="76"/>
      <c r="E18" s="76"/>
      <c r="F18" s="76"/>
      <c r="H18" s="75"/>
      <c r="I18" s="75"/>
      <c r="J18" s="102"/>
      <c r="K18" s="75"/>
      <c r="L18" s="75"/>
      <c r="M18" s="75"/>
      <c r="N18" s="75"/>
      <c r="O18" s="75"/>
      <c r="P18" s="75"/>
      <c r="R18" s="75"/>
    </row>
    <row r="19" spans="2:18">
      <c r="B19" s="76"/>
      <c r="C19" s="76"/>
      <c r="D19" s="76"/>
      <c r="E19" s="76"/>
      <c r="F19" s="76"/>
      <c r="H19" s="75"/>
      <c r="I19" s="75"/>
      <c r="J19" s="102"/>
      <c r="K19" s="75"/>
      <c r="L19" s="75"/>
      <c r="M19" s="75"/>
      <c r="N19" s="75"/>
      <c r="O19" s="75"/>
      <c r="P19" s="75"/>
      <c r="R19" s="75"/>
    </row>
    <row r="20" spans="2:18">
      <c r="B20" s="76"/>
      <c r="C20" s="76"/>
      <c r="D20" s="76"/>
      <c r="E20" s="76"/>
      <c r="F20" s="76"/>
      <c r="H20" s="75"/>
      <c r="I20" s="75"/>
      <c r="J20" s="102"/>
      <c r="K20" s="75"/>
      <c r="L20" s="75"/>
      <c r="M20" s="75"/>
      <c r="N20" s="75"/>
      <c r="O20" s="75"/>
      <c r="P20" s="75"/>
      <c r="R20" s="75"/>
    </row>
    <row r="21" spans="2:18">
      <c r="B21" s="76"/>
      <c r="C21" s="76"/>
      <c r="D21" s="76"/>
      <c r="E21" s="76"/>
      <c r="F21" s="76"/>
      <c r="H21" s="75"/>
      <c r="I21" s="75"/>
      <c r="J21" s="102"/>
      <c r="K21" s="75"/>
      <c r="L21" s="75"/>
      <c r="M21" s="75"/>
      <c r="N21" s="75"/>
      <c r="O21" s="73"/>
      <c r="P21" s="73"/>
      <c r="R21" s="75"/>
    </row>
    <row r="22" spans="2:18">
      <c r="B22" s="76"/>
      <c r="C22" s="76"/>
      <c r="D22" s="76"/>
      <c r="E22" s="76"/>
      <c r="F22" s="76"/>
      <c r="H22" s="75"/>
      <c r="I22" s="75"/>
      <c r="J22" s="102"/>
      <c r="K22" s="75"/>
      <c r="L22" s="75"/>
      <c r="M22" s="75"/>
      <c r="N22" s="75"/>
      <c r="O22" s="73"/>
      <c r="P22" s="73"/>
      <c r="R22" s="75"/>
    </row>
    <row r="23" spans="2:18">
      <c r="C23" s="76"/>
      <c r="D23" s="76"/>
      <c r="E23" s="76"/>
      <c r="F23" s="76"/>
      <c r="H23" s="75"/>
      <c r="I23" s="75"/>
      <c r="J23" s="102"/>
      <c r="K23" s="75"/>
      <c r="L23" s="75"/>
      <c r="M23" s="75"/>
      <c r="N23" s="75"/>
      <c r="O23" s="73"/>
      <c r="P23" s="73"/>
      <c r="R23" s="75"/>
    </row>
    <row r="24" spans="2:18">
      <c r="C24" s="76"/>
      <c r="D24" s="76"/>
      <c r="E24" s="76"/>
      <c r="F24" s="76"/>
      <c r="H24" s="73"/>
      <c r="I24" s="73"/>
      <c r="J24" s="76"/>
      <c r="K24" s="73"/>
      <c r="L24" s="73"/>
      <c r="M24" s="73"/>
      <c r="N24" s="73"/>
      <c r="O24" s="73"/>
      <c r="P24" s="73"/>
      <c r="R24" s="73"/>
    </row>
    <row r="25" spans="2:18">
      <c r="C25" s="76"/>
      <c r="D25" s="76"/>
      <c r="E25" s="76"/>
      <c r="F25" s="76"/>
      <c r="H25" s="73"/>
      <c r="I25" s="73"/>
      <c r="J25" s="76"/>
      <c r="K25" s="73"/>
      <c r="L25" s="73"/>
      <c r="M25" s="73"/>
      <c r="N25" s="73"/>
      <c r="O25" s="73"/>
      <c r="P25" s="73"/>
      <c r="R25" s="73"/>
    </row>
    <row r="26" spans="2:18">
      <c r="C26" s="76"/>
      <c r="D26" s="76"/>
      <c r="E26" s="76"/>
      <c r="F26" s="76"/>
      <c r="H26" s="73"/>
      <c r="I26" s="73"/>
      <c r="J26" s="76"/>
      <c r="K26" s="73"/>
      <c r="L26" s="73"/>
      <c r="M26" s="73"/>
      <c r="N26" s="73"/>
      <c r="O26" s="73"/>
      <c r="P26" s="73"/>
      <c r="R26" s="73"/>
    </row>
    <row r="27" spans="2:18">
      <c r="H27" s="73"/>
      <c r="I27" s="73"/>
      <c r="J27" s="76"/>
      <c r="K27" s="73"/>
      <c r="L27" s="73"/>
      <c r="M27" s="73"/>
      <c r="N27" s="73"/>
      <c r="O27" s="73"/>
      <c r="P27" s="73"/>
      <c r="R27" s="73"/>
    </row>
    <row r="28" spans="2:18">
      <c r="H28" s="73"/>
      <c r="I28" s="73"/>
      <c r="J28" s="76"/>
      <c r="K28" s="73"/>
      <c r="L28" s="73"/>
      <c r="M28" s="73"/>
      <c r="N28" s="73"/>
      <c r="O28" s="73"/>
      <c r="P28" s="73"/>
      <c r="R28" s="73"/>
    </row>
    <row r="29" spans="2:18">
      <c r="H29" s="73"/>
      <c r="I29" s="73"/>
      <c r="J29" s="76"/>
      <c r="K29" s="73"/>
      <c r="L29" s="73"/>
      <c r="M29" s="73"/>
      <c r="N29" s="73"/>
      <c r="O29" s="73"/>
      <c r="P29" s="73"/>
      <c r="R29" s="73"/>
    </row>
    <row r="30" spans="2:18">
      <c r="H30" s="73"/>
      <c r="I30" s="73"/>
      <c r="J30" s="76"/>
      <c r="K30" s="73"/>
      <c r="L30" s="73"/>
      <c r="M30" s="73"/>
      <c r="N30" s="73"/>
      <c r="O30" s="73"/>
      <c r="P30" s="73"/>
      <c r="R30" s="73"/>
    </row>
    <row r="31" spans="2:18">
      <c r="H31" s="73"/>
      <c r="I31" s="73"/>
      <c r="J31" s="76"/>
      <c r="K31" s="73"/>
      <c r="L31" s="73"/>
      <c r="M31" s="73"/>
      <c r="N31" s="73"/>
      <c r="O31" s="73"/>
      <c r="P31" s="73"/>
      <c r="R31" s="73"/>
    </row>
    <row r="32" spans="2:18">
      <c r="H32" s="73"/>
      <c r="I32" s="73"/>
      <c r="J32" s="76"/>
      <c r="K32" s="73"/>
      <c r="L32" s="73"/>
      <c r="M32" s="73"/>
      <c r="N32" s="73"/>
      <c r="O32" s="73"/>
      <c r="P32" s="73"/>
      <c r="R32" s="73"/>
    </row>
    <row r="33" spans="8:18">
      <c r="H33" s="73"/>
      <c r="I33" s="73"/>
      <c r="J33" s="76"/>
      <c r="K33" s="73"/>
      <c r="L33" s="73"/>
      <c r="M33" s="73"/>
      <c r="N33" s="73"/>
      <c r="O33" s="73"/>
      <c r="P33" s="73"/>
      <c r="R33" s="73"/>
    </row>
    <row r="34" spans="8:18">
      <c r="H34" s="73"/>
      <c r="I34" s="73"/>
      <c r="J34" s="76"/>
      <c r="K34" s="73"/>
      <c r="L34" s="73"/>
      <c r="M34" s="73"/>
      <c r="N34" s="73"/>
      <c r="O34" s="73"/>
      <c r="P34" s="73"/>
      <c r="R34" s="73"/>
    </row>
    <row r="35" spans="8:18">
      <c r="H35" s="73"/>
      <c r="I35" s="73"/>
      <c r="J35" s="76"/>
      <c r="K35" s="73"/>
      <c r="L35" s="73"/>
      <c r="M35" s="73"/>
      <c r="N35" s="73"/>
      <c r="O35" s="73"/>
      <c r="P35" s="73"/>
      <c r="R35" s="73"/>
    </row>
    <row r="36" spans="8:18">
      <c r="H36" s="73"/>
      <c r="I36" s="73"/>
      <c r="J36" s="76"/>
      <c r="K36" s="73"/>
      <c r="L36" s="73"/>
      <c r="M36" s="73"/>
      <c r="N36" s="73"/>
      <c r="O36" s="73"/>
      <c r="P36" s="73"/>
      <c r="R36" s="73"/>
    </row>
    <row r="37" spans="8:18">
      <c r="H37" s="73"/>
      <c r="I37" s="73"/>
      <c r="J37" s="76"/>
      <c r="K37" s="73"/>
      <c r="L37" s="73"/>
      <c r="M37" s="73"/>
      <c r="N37" s="73"/>
      <c r="O37" s="73"/>
      <c r="P37" s="73"/>
      <c r="R37" s="73"/>
    </row>
    <row r="38" spans="8:18">
      <c r="H38" s="73"/>
      <c r="I38" s="73"/>
      <c r="J38" s="76"/>
      <c r="K38" s="73"/>
      <c r="L38" s="73"/>
      <c r="M38" s="73"/>
      <c r="N38" s="73"/>
      <c r="O38" s="73"/>
      <c r="P38" s="73"/>
      <c r="R38" s="73"/>
    </row>
    <row r="39" spans="8:18">
      <c r="H39" s="73"/>
      <c r="I39" s="73"/>
      <c r="J39" s="76"/>
      <c r="K39" s="73"/>
      <c r="L39" s="73"/>
      <c r="M39" s="73"/>
      <c r="N39" s="73"/>
      <c r="O39" s="73"/>
      <c r="P39" s="73"/>
      <c r="R39" s="73"/>
    </row>
    <row r="40" spans="8:18">
      <c r="H40" s="73"/>
      <c r="I40" s="73"/>
      <c r="J40" s="76"/>
      <c r="K40" s="73"/>
      <c r="L40" s="73"/>
      <c r="M40" s="73"/>
      <c r="N40" s="73"/>
      <c r="R40" s="73"/>
    </row>
    <row r="41" spans="8:18">
      <c r="H41" s="73"/>
      <c r="I41" s="73"/>
      <c r="J41" s="76"/>
      <c r="K41" s="73"/>
      <c r="L41" s="73"/>
      <c r="M41" s="73"/>
      <c r="N41" s="73"/>
      <c r="R41" s="73"/>
    </row>
    <row r="42" spans="8:18">
      <c r="H42" s="73"/>
      <c r="I42" s="73"/>
      <c r="J42" s="76"/>
      <c r="K42" s="73"/>
      <c r="L42" s="73"/>
      <c r="M42" s="73"/>
      <c r="N42" s="73"/>
      <c r="R42" s="73"/>
    </row>
  </sheetData>
  <mergeCells count="5">
    <mergeCell ref="H3:O3"/>
    <mergeCell ref="C4:D4"/>
    <mergeCell ref="E4:F4"/>
    <mergeCell ref="K4:L4"/>
    <mergeCell ref="M4:N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D18"/>
  <sheetViews>
    <sheetView topLeftCell="A4" workbookViewId="0">
      <selection activeCell="B10" sqref="B10:B11"/>
    </sheetView>
  </sheetViews>
  <sheetFormatPr baseColWidth="10" defaultRowHeight="15"/>
  <cols>
    <col min="1" max="1" width="16.85546875" customWidth="1"/>
    <col min="2" max="2" width="21.85546875" customWidth="1"/>
    <col min="3" max="3" width="36.7109375" bestFit="1" customWidth="1"/>
    <col min="4" max="4" width="36.5703125" customWidth="1"/>
  </cols>
  <sheetData>
    <row r="1" spans="1:4">
      <c r="A1" s="510" t="s">
        <v>21</v>
      </c>
      <c r="B1" s="510"/>
      <c r="C1" s="510"/>
      <c r="D1" s="510"/>
    </row>
    <row r="2" spans="1:4">
      <c r="A2" s="12"/>
    </row>
    <row r="3" spans="1:4">
      <c r="A3" s="1" t="s">
        <v>20</v>
      </c>
    </row>
    <row r="4" spans="1:4" ht="15.75" thickBot="1">
      <c r="A4" s="12"/>
    </row>
    <row r="5" spans="1:4" ht="15.75" thickBot="1">
      <c r="A5" s="108" t="s">
        <v>19</v>
      </c>
      <c r="B5" s="109" t="s">
        <v>231</v>
      </c>
      <c r="C5" s="522" t="s">
        <v>5</v>
      </c>
      <c r="D5" s="523"/>
    </row>
    <row r="6" spans="1:4" ht="39" thickBot="1">
      <c r="A6" s="520" t="s">
        <v>232</v>
      </c>
      <c r="B6" s="110" t="s">
        <v>233</v>
      </c>
      <c r="C6" s="508" t="s">
        <v>234</v>
      </c>
      <c r="D6" s="509"/>
    </row>
    <row r="7" spans="1:4" ht="26.25" thickBot="1">
      <c r="A7" s="524"/>
      <c r="B7" s="110" t="s">
        <v>235</v>
      </c>
      <c r="C7" s="508" t="s">
        <v>291</v>
      </c>
      <c r="D7" s="509"/>
    </row>
    <row r="8" spans="1:4" ht="26.25" thickBot="1">
      <c r="A8" s="524"/>
      <c r="B8" s="110" t="s">
        <v>236</v>
      </c>
      <c r="C8" s="508" t="s">
        <v>237</v>
      </c>
      <c r="D8" s="509"/>
    </row>
    <row r="9" spans="1:4" ht="39" thickBot="1">
      <c r="A9" s="524"/>
      <c r="B9" s="110" t="s">
        <v>238</v>
      </c>
      <c r="C9" s="508" t="s">
        <v>239</v>
      </c>
      <c r="D9" s="509"/>
    </row>
    <row r="10" spans="1:4" ht="39" thickBot="1">
      <c r="A10" s="521"/>
      <c r="B10" s="110" t="s">
        <v>240</v>
      </c>
      <c r="C10" s="508" t="s">
        <v>241</v>
      </c>
      <c r="D10" s="509"/>
    </row>
    <row r="11" spans="1:4" ht="39.75" customHeight="1" thickBot="1">
      <c r="A11" s="511" t="s">
        <v>242</v>
      </c>
      <c r="B11" s="512"/>
      <c r="C11" s="111" t="s">
        <v>243</v>
      </c>
      <c r="D11" s="517" t="s">
        <v>244</v>
      </c>
    </row>
    <row r="12" spans="1:4" ht="39.75" customHeight="1" thickBot="1">
      <c r="A12" s="513"/>
      <c r="B12" s="514"/>
      <c r="C12" s="111" t="s">
        <v>245</v>
      </c>
      <c r="D12" s="518"/>
    </row>
    <row r="13" spans="1:4" ht="39.75" customHeight="1" thickBot="1">
      <c r="A13" s="515"/>
      <c r="B13" s="516"/>
      <c r="C13" s="111" t="s">
        <v>246</v>
      </c>
      <c r="D13" s="519"/>
    </row>
    <row r="14" spans="1:4" ht="27" customHeight="1" thickBot="1">
      <c r="A14" s="520" t="s">
        <v>18</v>
      </c>
      <c r="B14" s="110" t="s">
        <v>247</v>
      </c>
      <c r="C14" s="508" t="s">
        <v>248</v>
      </c>
      <c r="D14" s="509"/>
    </row>
    <row r="15" spans="1:4" ht="37.5" customHeight="1" thickBot="1">
      <c r="A15" s="521"/>
      <c r="B15" s="110" t="s">
        <v>249</v>
      </c>
      <c r="C15" s="508" t="s">
        <v>250</v>
      </c>
      <c r="D15" s="509"/>
    </row>
    <row r="16" spans="1:4" ht="37.5" customHeight="1" thickBot="1">
      <c r="A16" s="506" t="s">
        <v>251</v>
      </c>
      <c r="B16" s="507"/>
      <c r="C16" s="508" t="s">
        <v>252</v>
      </c>
      <c r="D16" s="509"/>
    </row>
    <row r="17" ht="42.75" customHeight="1"/>
    <row r="18" ht="85.5" customHeight="1"/>
  </sheetData>
  <mergeCells count="15">
    <mergeCell ref="A16:B16"/>
    <mergeCell ref="C16:D16"/>
    <mergeCell ref="A1:D1"/>
    <mergeCell ref="A11:B13"/>
    <mergeCell ref="D11:D13"/>
    <mergeCell ref="A14:A15"/>
    <mergeCell ref="C14:D14"/>
    <mergeCell ref="C15:D15"/>
    <mergeCell ref="C5:D5"/>
    <mergeCell ref="A6:A10"/>
    <mergeCell ref="C6:D6"/>
    <mergeCell ref="C7:D7"/>
    <mergeCell ref="C8:D8"/>
    <mergeCell ref="C9:D9"/>
    <mergeCell ref="C10:D1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K89"/>
  <sheetViews>
    <sheetView topLeftCell="F19" zoomScale="120" zoomScaleNormal="120" workbookViewId="0">
      <selection activeCell="B10" sqref="B10:B11"/>
    </sheetView>
  </sheetViews>
  <sheetFormatPr baseColWidth="10" defaultRowHeight="15"/>
  <cols>
    <col min="1" max="1" width="17.42578125" style="126" customWidth="1"/>
    <col min="2" max="5" width="25.7109375" customWidth="1"/>
    <col min="6" max="6" width="15.5703125" bestFit="1" customWidth="1"/>
    <col min="7" max="7" width="18.5703125" style="126" customWidth="1"/>
    <col min="8" max="8" width="26" customWidth="1"/>
    <col min="9" max="11" width="25.7109375" customWidth="1"/>
  </cols>
  <sheetData>
    <row r="1" spans="1:11" ht="15.75">
      <c r="A1" s="500" t="s">
        <v>43</v>
      </c>
      <c r="B1" s="500"/>
      <c r="C1" s="500"/>
      <c r="D1" s="500"/>
      <c r="F1" s="500" t="s">
        <v>96</v>
      </c>
      <c r="G1" s="500"/>
      <c r="H1" s="500"/>
    </row>
    <row r="2" spans="1:11" s="1" customFormat="1" ht="15.75" thickBot="1">
      <c r="A2" s="126"/>
      <c r="G2" s="126"/>
    </row>
    <row r="3" spans="1:11" ht="21.75" customHeight="1" thickBot="1">
      <c r="A3" s="555" t="s">
        <v>42</v>
      </c>
      <c r="B3" s="555"/>
      <c r="C3" s="555"/>
      <c r="D3" s="556"/>
      <c r="F3" s="553" t="s">
        <v>38</v>
      </c>
      <c r="G3" s="553" t="s">
        <v>51</v>
      </c>
      <c r="H3" s="553"/>
    </row>
    <row r="4" spans="1:11" ht="28.5" customHeight="1" thickBot="1">
      <c r="A4" s="127"/>
      <c r="B4" s="112" t="s">
        <v>292</v>
      </c>
      <c r="C4" s="113" t="s">
        <v>5</v>
      </c>
      <c r="D4" s="112" t="s">
        <v>26</v>
      </c>
      <c r="F4" s="553"/>
      <c r="G4" s="121" t="s">
        <v>44</v>
      </c>
      <c r="H4" s="121" t="s">
        <v>45</v>
      </c>
    </row>
    <row r="5" spans="1:11" ht="51.75" thickBot="1">
      <c r="A5" s="114" t="s">
        <v>259</v>
      </c>
      <c r="B5" s="18" t="s">
        <v>293</v>
      </c>
      <c r="C5" s="115" t="s">
        <v>294</v>
      </c>
      <c r="D5" s="116">
        <v>0.2</v>
      </c>
      <c r="F5" s="122" t="s">
        <v>264</v>
      </c>
      <c r="G5" s="123">
        <v>0.2</v>
      </c>
      <c r="H5" s="554" t="s">
        <v>46</v>
      </c>
      <c r="I5" s="1"/>
    </row>
    <row r="6" spans="1:11" ht="39" thickBot="1">
      <c r="A6" s="117" t="s">
        <v>260</v>
      </c>
      <c r="B6" s="18" t="s">
        <v>295</v>
      </c>
      <c r="C6" s="115" t="s">
        <v>296</v>
      </c>
      <c r="D6" s="116">
        <v>0.4</v>
      </c>
      <c r="F6" s="122" t="s">
        <v>47</v>
      </c>
      <c r="G6" s="123">
        <v>0.4</v>
      </c>
      <c r="H6" s="554"/>
      <c r="I6" s="1"/>
    </row>
    <row r="7" spans="1:11" ht="39" thickBot="1">
      <c r="A7" s="118" t="s">
        <v>261</v>
      </c>
      <c r="B7" s="18" t="s">
        <v>297</v>
      </c>
      <c r="C7" s="115" t="s">
        <v>41</v>
      </c>
      <c r="D7" s="116">
        <v>0.6</v>
      </c>
      <c r="F7" s="124" t="s">
        <v>48</v>
      </c>
      <c r="G7" s="125">
        <v>0.6</v>
      </c>
      <c r="H7" s="125">
        <v>0.6</v>
      </c>
    </row>
    <row r="8" spans="1:11" ht="51.75" thickBot="1">
      <c r="A8" s="119" t="s">
        <v>262</v>
      </c>
      <c r="B8" s="18" t="s">
        <v>298</v>
      </c>
      <c r="C8" s="115" t="s">
        <v>299</v>
      </c>
      <c r="D8" s="116">
        <v>0.8</v>
      </c>
      <c r="F8" s="124" t="s">
        <v>49</v>
      </c>
      <c r="G8" s="125">
        <v>0.8</v>
      </c>
      <c r="H8" s="125">
        <v>0.8</v>
      </c>
    </row>
    <row r="9" spans="1:11" ht="39" thickBot="1">
      <c r="A9" s="120" t="s">
        <v>263</v>
      </c>
      <c r="B9" s="18" t="s">
        <v>300</v>
      </c>
      <c r="C9" s="115" t="s">
        <v>40</v>
      </c>
      <c r="D9" s="116">
        <v>1</v>
      </c>
      <c r="F9" s="124" t="s">
        <v>50</v>
      </c>
      <c r="G9" s="125">
        <v>1</v>
      </c>
      <c r="H9" s="125">
        <v>1</v>
      </c>
    </row>
    <row r="11" spans="1:11" ht="15.75" thickBot="1"/>
    <row r="12" spans="1:11" ht="23.25" customHeight="1" thickBot="1">
      <c r="A12" s="525" t="s">
        <v>52</v>
      </c>
      <c r="B12" s="525"/>
      <c r="C12" s="525"/>
      <c r="D12" s="525"/>
      <c r="E12" s="525"/>
      <c r="F12" s="1"/>
      <c r="G12" s="525" t="s">
        <v>305</v>
      </c>
      <c r="H12" s="525"/>
      <c r="I12" s="525"/>
      <c r="J12" s="525"/>
      <c r="K12" s="525"/>
    </row>
    <row r="13" spans="1:11" ht="39" customHeight="1" thickBot="1">
      <c r="A13" s="20" t="s">
        <v>39</v>
      </c>
      <c r="B13" s="526" t="s">
        <v>306</v>
      </c>
      <c r="C13" s="526"/>
      <c r="D13" s="526" t="s">
        <v>307</v>
      </c>
      <c r="E13" s="526"/>
      <c r="F13" s="1"/>
      <c r="G13" s="20" t="s">
        <v>39</v>
      </c>
      <c r="H13" s="526" t="s">
        <v>306</v>
      </c>
      <c r="I13" s="526"/>
      <c r="J13" s="526" t="s">
        <v>307</v>
      </c>
      <c r="K13" s="526"/>
    </row>
    <row r="14" spans="1:11" ht="24.95" customHeight="1">
      <c r="A14" s="533" t="s">
        <v>301</v>
      </c>
      <c r="B14" s="527" t="s">
        <v>54</v>
      </c>
      <c r="C14" s="528"/>
      <c r="D14" s="527" t="s">
        <v>58</v>
      </c>
      <c r="E14" s="528"/>
      <c r="F14" s="1"/>
      <c r="G14" s="533" t="s">
        <v>301</v>
      </c>
      <c r="H14" s="527" t="s">
        <v>97</v>
      </c>
      <c r="I14" s="528"/>
      <c r="J14" s="527" t="s">
        <v>100</v>
      </c>
      <c r="K14" s="528"/>
    </row>
    <row r="15" spans="1:11" ht="24.95" customHeight="1">
      <c r="A15" s="534"/>
      <c r="B15" s="529" t="s">
        <v>55</v>
      </c>
      <c r="C15" s="530"/>
      <c r="D15" s="529" t="s">
        <v>59</v>
      </c>
      <c r="E15" s="530"/>
      <c r="G15" s="534"/>
      <c r="H15" s="529" t="s">
        <v>98</v>
      </c>
      <c r="I15" s="530"/>
      <c r="J15" s="529" t="s">
        <v>101</v>
      </c>
      <c r="K15" s="530"/>
    </row>
    <row r="16" spans="1:11" ht="39.950000000000003" customHeight="1" thickBot="1">
      <c r="A16" s="534"/>
      <c r="B16" s="529" t="s">
        <v>56</v>
      </c>
      <c r="C16" s="530"/>
      <c r="D16" s="529" t="s">
        <v>60</v>
      </c>
      <c r="E16" s="530"/>
      <c r="G16" s="535"/>
      <c r="H16" s="531" t="s">
        <v>99</v>
      </c>
      <c r="I16" s="532"/>
      <c r="J16" s="531" t="s">
        <v>102</v>
      </c>
      <c r="K16" s="532"/>
    </row>
    <row r="17" spans="1:11" ht="51.95" customHeight="1">
      <c r="A17" s="534"/>
      <c r="B17" s="529" t="s">
        <v>57</v>
      </c>
      <c r="C17" s="530"/>
      <c r="D17" s="529" t="s">
        <v>61</v>
      </c>
      <c r="E17" s="530"/>
      <c r="G17" s="533" t="s">
        <v>302</v>
      </c>
      <c r="H17" s="527" t="s">
        <v>103</v>
      </c>
      <c r="I17" s="528"/>
      <c r="J17" s="527" t="s">
        <v>106</v>
      </c>
      <c r="K17" s="528"/>
    </row>
    <row r="18" spans="1:11" ht="24.95" customHeight="1" thickBot="1">
      <c r="A18" s="535"/>
      <c r="B18" s="536"/>
      <c r="C18" s="537"/>
      <c r="D18" s="531" t="s">
        <v>62</v>
      </c>
      <c r="E18" s="532"/>
      <c r="G18" s="534"/>
      <c r="H18" s="529" t="s">
        <v>104</v>
      </c>
      <c r="I18" s="530"/>
      <c r="J18" s="529" t="s">
        <v>107</v>
      </c>
      <c r="K18" s="530"/>
    </row>
    <row r="19" spans="1:11" ht="24.95" customHeight="1" thickBot="1">
      <c r="A19" s="533" t="s">
        <v>302</v>
      </c>
      <c r="B19" s="527" t="s">
        <v>63</v>
      </c>
      <c r="C19" s="528"/>
      <c r="D19" s="527" t="s">
        <v>67</v>
      </c>
      <c r="E19" s="528"/>
      <c r="G19" s="535"/>
      <c r="H19" s="531" t="s">
        <v>105</v>
      </c>
      <c r="I19" s="532"/>
      <c r="J19" s="531" t="s">
        <v>108</v>
      </c>
      <c r="K19" s="532"/>
    </row>
    <row r="20" spans="1:11" ht="24.95" customHeight="1">
      <c r="A20" s="534"/>
      <c r="B20" s="529" t="s">
        <v>64</v>
      </c>
      <c r="C20" s="530"/>
      <c r="D20" s="529" t="s">
        <v>68</v>
      </c>
      <c r="E20" s="530"/>
      <c r="G20" s="533" t="s">
        <v>303</v>
      </c>
      <c r="H20" s="527" t="s">
        <v>109</v>
      </c>
      <c r="I20" s="528"/>
      <c r="J20" s="527" t="s">
        <v>112</v>
      </c>
      <c r="K20" s="528"/>
    </row>
    <row r="21" spans="1:11" ht="39.950000000000003" customHeight="1">
      <c r="A21" s="534"/>
      <c r="B21" s="529" t="s">
        <v>65</v>
      </c>
      <c r="C21" s="530"/>
      <c r="D21" s="529" t="s">
        <v>69</v>
      </c>
      <c r="E21" s="530"/>
      <c r="G21" s="534"/>
      <c r="H21" s="529" t="s">
        <v>110</v>
      </c>
      <c r="I21" s="530"/>
      <c r="J21" s="529" t="s">
        <v>113</v>
      </c>
      <c r="K21" s="530"/>
    </row>
    <row r="22" spans="1:11" ht="51.95" customHeight="1" thickBot="1">
      <c r="A22" s="534"/>
      <c r="B22" s="529" t="s">
        <v>66</v>
      </c>
      <c r="C22" s="530"/>
      <c r="D22" s="529" t="s">
        <v>70</v>
      </c>
      <c r="E22" s="530"/>
      <c r="G22" s="535"/>
      <c r="H22" s="531" t="s">
        <v>111</v>
      </c>
      <c r="I22" s="532"/>
      <c r="J22" s="531" t="s">
        <v>114</v>
      </c>
      <c r="K22" s="532"/>
    </row>
    <row r="23" spans="1:11" ht="39.950000000000003" customHeight="1" thickBot="1">
      <c r="A23" s="535"/>
      <c r="B23" s="536"/>
      <c r="C23" s="537"/>
      <c r="D23" s="531" t="s">
        <v>71</v>
      </c>
      <c r="E23" s="532"/>
      <c r="G23" s="533" t="s">
        <v>304</v>
      </c>
      <c r="H23" s="527" t="s">
        <v>115</v>
      </c>
      <c r="I23" s="528"/>
      <c r="J23" s="527" t="s">
        <v>118</v>
      </c>
      <c r="K23" s="528"/>
    </row>
    <row r="24" spans="1:11" ht="24.95" customHeight="1">
      <c r="A24" s="533" t="s">
        <v>303</v>
      </c>
      <c r="B24" s="527" t="s">
        <v>72</v>
      </c>
      <c r="C24" s="528"/>
      <c r="D24" s="527" t="s">
        <v>76</v>
      </c>
      <c r="E24" s="528"/>
      <c r="G24" s="534"/>
      <c r="H24" s="529" t="s">
        <v>116</v>
      </c>
      <c r="I24" s="530"/>
      <c r="J24" s="529" t="s">
        <v>119</v>
      </c>
      <c r="K24" s="530"/>
    </row>
    <row r="25" spans="1:11" ht="39.950000000000003" customHeight="1" thickBot="1">
      <c r="A25" s="534"/>
      <c r="B25" s="529" t="s">
        <v>73</v>
      </c>
      <c r="C25" s="530"/>
      <c r="D25" s="529" t="s">
        <v>77</v>
      </c>
      <c r="E25" s="530"/>
      <c r="G25" s="535"/>
      <c r="H25" s="531" t="s">
        <v>117</v>
      </c>
      <c r="I25" s="532"/>
      <c r="J25" s="531" t="s">
        <v>120</v>
      </c>
      <c r="K25" s="532"/>
    </row>
    <row r="26" spans="1:11" ht="39.950000000000003" customHeight="1">
      <c r="A26" s="534"/>
      <c r="B26" s="529" t="s">
        <v>74</v>
      </c>
      <c r="C26" s="530"/>
      <c r="D26" s="529" t="s">
        <v>78</v>
      </c>
      <c r="E26" s="530"/>
      <c r="G26" s="533" t="s">
        <v>308</v>
      </c>
      <c r="H26" s="527" t="s">
        <v>121</v>
      </c>
      <c r="I26" s="528"/>
      <c r="J26" s="527" t="s">
        <v>124</v>
      </c>
      <c r="K26" s="528"/>
    </row>
    <row r="27" spans="1:11" ht="51.95" customHeight="1">
      <c r="A27" s="534"/>
      <c r="B27" s="529" t="s">
        <v>75</v>
      </c>
      <c r="C27" s="530"/>
      <c r="D27" s="529" t="s">
        <v>79</v>
      </c>
      <c r="E27" s="530"/>
      <c r="G27" s="534"/>
      <c r="H27" s="529" t="s">
        <v>122</v>
      </c>
      <c r="I27" s="530"/>
      <c r="J27" s="529" t="s">
        <v>125</v>
      </c>
      <c r="K27" s="530"/>
    </row>
    <row r="28" spans="1:11" ht="39.950000000000003" customHeight="1" thickBot="1">
      <c r="A28" s="534"/>
      <c r="B28" s="529"/>
      <c r="C28" s="530"/>
      <c r="D28" s="529" t="s">
        <v>80</v>
      </c>
      <c r="E28" s="530"/>
      <c r="G28" s="535"/>
      <c r="H28" s="531" t="s">
        <v>123</v>
      </c>
      <c r="I28" s="532"/>
      <c r="J28" s="531" t="s">
        <v>126</v>
      </c>
      <c r="K28" s="532"/>
    </row>
    <row r="29" spans="1:11" ht="24.95" customHeight="1" thickBot="1">
      <c r="A29" s="535"/>
      <c r="B29" s="531"/>
      <c r="C29" s="532"/>
      <c r="D29" s="531" t="s">
        <v>81</v>
      </c>
      <c r="E29" s="532"/>
    </row>
    <row r="30" spans="1:11" ht="24.95" customHeight="1">
      <c r="A30" s="533" t="s">
        <v>304</v>
      </c>
      <c r="B30" s="527" t="s">
        <v>82</v>
      </c>
      <c r="C30" s="528"/>
      <c r="D30" s="527" t="s">
        <v>86</v>
      </c>
      <c r="E30" s="528"/>
    </row>
    <row r="31" spans="1:11" ht="39.950000000000003" customHeight="1">
      <c r="A31" s="534"/>
      <c r="B31" s="529" t="s">
        <v>83</v>
      </c>
      <c r="C31" s="530"/>
      <c r="D31" s="529" t="s">
        <v>87</v>
      </c>
      <c r="E31" s="530"/>
    </row>
    <row r="32" spans="1:11" ht="39.950000000000003" customHeight="1">
      <c r="A32" s="534"/>
      <c r="B32" s="529" t="s">
        <v>84</v>
      </c>
      <c r="C32" s="530"/>
      <c r="D32" s="529" t="s">
        <v>88</v>
      </c>
      <c r="E32" s="530"/>
    </row>
    <row r="33" spans="1:11" ht="51.95" customHeight="1" thickBot="1">
      <c r="A33" s="535"/>
      <c r="B33" s="531" t="s">
        <v>85</v>
      </c>
      <c r="C33" s="532"/>
      <c r="D33" s="536"/>
      <c r="E33" s="537"/>
    </row>
    <row r="34" spans="1:11" ht="24.95" customHeight="1">
      <c r="A34" s="533" t="s">
        <v>308</v>
      </c>
      <c r="B34" s="527" t="s">
        <v>89</v>
      </c>
      <c r="C34" s="528"/>
      <c r="D34" s="527" t="s">
        <v>93</v>
      </c>
      <c r="E34" s="528"/>
    </row>
    <row r="35" spans="1:11" ht="24.95" customHeight="1">
      <c r="A35" s="534"/>
      <c r="B35" s="529" t="s">
        <v>90</v>
      </c>
      <c r="C35" s="530"/>
      <c r="D35" s="529" t="s">
        <v>94</v>
      </c>
      <c r="E35" s="530"/>
    </row>
    <row r="36" spans="1:11" ht="39.950000000000003" customHeight="1">
      <c r="A36" s="534"/>
      <c r="B36" s="529" t="s">
        <v>91</v>
      </c>
      <c r="C36" s="530"/>
      <c r="D36" s="529" t="s">
        <v>95</v>
      </c>
      <c r="E36" s="530"/>
    </row>
    <row r="37" spans="1:11" ht="51.95" customHeight="1" thickBot="1">
      <c r="A37" s="535"/>
      <c r="B37" s="531" t="s">
        <v>92</v>
      </c>
      <c r="C37" s="532"/>
      <c r="D37" s="536"/>
      <c r="E37" s="537"/>
    </row>
    <row r="38" spans="1:11">
      <c r="D38" s="1"/>
    </row>
    <row r="40" spans="1:11" ht="35.25" customHeight="1">
      <c r="A40" s="544" t="s">
        <v>127</v>
      </c>
      <c r="B40" s="544"/>
      <c r="C40" s="544"/>
      <c r="D40" s="544"/>
      <c r="E40" s="544"/>
      <c r="G40" s="544" t="s">
        <v>158</v>
      </c>
      <c r="H40" s="544"/>
      <c r="I40" s="544"/>
      <c r="J40" s="544"/>
      <c r="K40" s="544"/>
    </row>
    <row r="41" spans="1:11" ht="15.75" customHeight="1" thickBot="1">
      <c r="A41" s="19"/>
      <c r="B41" s="128"/>
      <c r="C41" s="19"/>
      <c r="D41" s="19"/>
      <c r="G41" s="1"/>
      <c r="H41" s="126"/>
      <c r="I41" s="1"/>
      <c r="J41" s="1"/>
      <c r="K41" s="1"/>
    </row>
    <row r="42" spans="1:11" ht="45.75" thickBot="1">
      <c r="A42" s="548" t="s">
        <v>128</v>
      </c>
      <c r="B42" s="550" t="s">
        <v>129</v>
      </c>
      <c r="C42" s="550"/>
      <c r="D42" s="550" t="s">
        <v>130</v>
      </c>
      <c r="E42" s="550"/>
      <c r="G42" s="1"/>
      <c r="H42" s="129" t="s">
        <v>39</v>
      </c>
      <c r="I42" s="130" t="s">
        <v>151</v>
      </c>
      <c r="J42" s="540" t="s">
        <v>53</v>
      </c>
      <c r="K42" s="541"/>
    </row>
    <row r="43" spans="1:11" ht="29.25" customHeight="1" thickBot="1">
      <c r="A43" s="549"/>
      <c r="B43" s="550"/>
      <c r="C43" s="550"/>
      <c r="D43" s="22" t="s">
        <v>1</v>
      </c>
      <c r="E43" s="22" t="s">
        <v>2</v>
      </c>
      <c r="G43" s="1"/>
      <c r="H43" s="131" t="s">
        <v>301</v>
      </c>
      <c r="I43" s="99" t="s">
        <v>152</v>
      </c>
      <c r="J43" s="551" t="s">
        <v>153</v>
      </c>
      <c r="K43" s="552"/>
    </row>
    <row r="44" spans="1:11" ht="26.25" customHeight="1">
      <c r="A44" s="134">
        <v>1</v>
      </c>
      <c r="B44" s="547" t="s">
        <v>131</v>
      </c>
      <c r="C44" s="547"/>
      <c r="D44" s="135"/>
      <c r="E44" s="136"/>
      <c r="G44" s="1"/>
      <c r="H44" s="131" t="s">
        <v>302</v>
      </c>
      <c r="I44" s="99" t="s">
        <v>154</v>
      </c>
      <c r="J44" s="551" t="s">
        <v>155</v>
      </c>
      <c r="K44" s="552"/>
    </row>
    <row r="45" spans="1:11" ht="24" customHeight="1" thickBot="1">
      <c r="A45" s="137">
        <v>2</v>
      </c>
      <c r="B45" s="542" t="s">
        <v>132</v>
      </c>
      <c r="C45" s="542"/>
      <c r="D45" s="138"/>
      <c r="E45" s="139"/>
      <c r="G45" s="1"/>
      <c r="H45" s="132" t="s">
        <v>303</v>
      </c>
      <c r="I45" s="133" t="s">
        <v>156</v>
      </c>
      <c r="J45" s="538" t="s">
        <v>157</v>
      </c>
      <c r="K45" s="539"/>
    </row>
    <row r="46" spans="1:11" ht="15.75" customHeight="1">
      <c r="A46" s="137">
        <v>3</v>
      </c>
      <c r="B46" s="542" t="s">
        <v>133</v>
      </c>
      <c r="C46" s="542"/>
      <c r="D46" s="138"/>
      <c r="E46" s="139"/>
      <c r="G46" s="1"/>
      <c r="H46" s="126"/>
      <c r="I46" s="1"/>
      <c r="J46" s="1"/>
      <c r="K46" s="1"/>
    </row>
    <row r="47" spans="1:11" ht="25.5" customHeight="1">
      <c r="A47" s="137">
        <v>4</v>
      </c>
      <c r="B47" s="542" t="s">
        <v>134</v>
      </c>
      <c r="C47" s="542"/>
      <c r="D47" s="138"/>
      <c r="E47" s="139"/>
      <c r="G47" s="1"/>
      <c r="H47" s="126"/>
      <c r="I47" s="1"/>
      <c r="J47" s="1"/>
      <c r="K47" s="1"/>
    </row>
    <row r="48" spans="1:11" ht="27" customHeight="1">
      <c r="A48" s="137">
        <v>5</v>
      </c>
      <c r="B48" s="542" t="s">
        <v>135</v>
      </c>
      <c r="C48" s="542"/>
      <c r="D48" s="138"/>
      <c r="E48" s="139"/>
      <c r="G48" s="1"/>
      <c r="H48" s="126"/>
      <c r="I48" s="1"/>
      <c r="J48" s="1"/>
      <c r="K48" s="1"/>
    </row>
    <row r="49" spans="1:9">
      <c r="A49" s="137">
        <v>6</v>
      </c>
      <c r="B49" s="542" t="s">
        <v>136</v>
      </c>
      <c r="C49" s="542"/>
      <c r="D49" s="138"/>
      <c r="E49" s="139"/>
      <c r="G49"/>
      <c r="H49" s="126"/>
    </row>
    <row r="50" spans="1:9" ht="25.5" customHeight="1">
      <c r="A50" s="137">
        <v>7</v>
      </c>
      <c r="B50" s="542" t="s">
        <v>137</v>
      </c>
      <c r="C50" s="542"/>
      <c r="D50" s="138"/>
      <c r="E50" s="139"/>
    </row>
    <row r="51" spans="1:9" ht="26.25" customHeight="1">
      <c r="A51" s="137">
        <v>8</v>
      </c>
      <c r="B51" s="542" t="s">
        <v>138</v>
      </c>
      <c r="C51" s="542"/>
      <c r="D51" s="138"/>
      <c r="E51" s="139"/>
    </row>
    <row r="52" spans="1:9">
      <c r="A52" s="137">
        <v>9</v>
      </c>
      <c r="B52" s="542" t="s">
        <v>139</v>
      </c>
      <c r="C52" s="542"/>
      <c r="D52" s="138"/>
      <c r="E52" s="139"/>
    </row>
    <row r="53" spans="1:9" ht="30" customHeight="1">
      <c r="A53" s="137">
        <v>10</v>
      </c>
      <c r="B53" s="542" t="s">
        <v>140</v>
      </c>
      <c r="C53" s="542"/>
      <c r="D53" s="138"/>
      <c r="E53" s="139"/>
    </row>
    <row r="54" spans="1:9">
      <c r="A54" s="137">
        <v>11</v>
      </c>
      <c r="B54" s="542" t="s">
        <v>141</v>
      </c>
      <c r="C54" s="542"/>
      <c r="D54" s="138"/>
      <c r="E54" s="139"/>
    </row>
    <row r="55" spans="1:9">
      <c r="A55" s="137">
        <v>12</v>
      </c>
      <c r="B55" s="542" t="s">
        <v>142</v>
      </c>
      <c r="C55" s="542"/>
      <c r="D55" s="138"/>
      <c r="E55" s="139"/>
    </row>
    <row r="56" spans="1:9">
      <c r="A56" s="137">
        <v>13</v>
      </c>
      <c r="B56" s="542" t="s">
        <v>143</v>
      </c>
      <c r="C56" s="542"/>
      <c r="D56" s="138"/>
      <c r="E56" s="139"/>
    </row>
    <row r="57" spans="1:9">
      <c r="A57" s="137">
        <v>14</v>
      </c>
      <c r="B57" s="542" t="s">
        <v>144</v>
      </c>
      <c r="C57" s="542"/>
      <c r="D57" s="138"/>
      <c r="E57" s="139"/>
      <c r="F57" s="19"/>
      <c r="G57" s="128"/>
      <c r="H57" s="19"/>
      <c r="I57" s="19"/>
    </row>
    <row r="58" spans="1:9">
      <c r="A58" s="137">
        <v>15</v>
      </c>
      <c r="B58" s="542" t="s">
        <v>145</v>
      </c>
      <c r="C58" s="542"/>
      <c r="D58" s="138"/>
      <c r="E58" s="139"/>
    </row>
    <row r="59" spans="1:9">
      <c r="A59" s="137">
        <v>16</v>
      </c>
      <c r="B59" s="542" t="s">
        <v>146</v>
      </c>
      <c r="C59" s="542"/>
      <c r="D59" s="138"/>
      <c r="E59" s="139"/>
    </row>
    <row r="60" spans="1:9">
      <c r="A60" s="137">
        <v>17</v>
      </c>
      <c r="B60" s="542" t="s">
        <v>147</v>
      </c>
      <c r="C60" s="542"/>
      <c r="D60" s="138"/>
      <c r="E60" s="139"/>
    </row>
    <row r="61" spans="1:9" ht="19.5" customHeight="1">
      <c r="A61" s="137">
        <v>18</v>
      </c>
      <c r="B61" s="542" t="s">
        <v>148</v>
      </c>
      <c r="C61" s="542"/>
      <c r="D61" s="138"/>
      <c r="E61" s="139"/>
    </row>
    <row r="62" spans="1:9" ht="15.75" thickBot="1">
      <c r="A62" s="140">
        <v>19</v>
      </c>
      <c r="B62" s="543" t="s">
        <v>149</v>
      </c>
      <c r="C62" s="543"/>
      <c r="D62" s="141"/>
      <c r="E62" s="142"/>
    </row>
    <row r="63" spans="1:9" ht="15.75" thickBot="1">
      <c r="A63"/>
      <c r="B63" s="545" t="s">
        <v>150</v>
      </c>
      <c r="C63" s="546"/>
      <c r="D63" s="21"/>
    </row>
    <row r="64" spans="1:9" ht="27" customHeight="1"/>
    <row r="66" ht="30" customHeight="1"/>
    <row r="67" ht="27" customHeight="1"/>
    <row r="69" ht="30.75" customHeight="1"/>
    <row r="70" ht="41.25" customHeight="1"/>
    <row r="72" ht="27" customHeight="1"/>
    <row r="78" ht="30" customHeight="1"/>
    <row r="82" spans="1:1" ht="24" customHeight="1"/>
    <row r="84" spans="1:1" s="1" customFormat="1" ht="32.25" customHeight="1">
      <c r="A84" s="126"/>
    </row>
    <row r="86" spans="1:1" ht="55.5" customHeight="1"/>
    <row r="87" spans="1:1" ht="34.5" customHeight="1"/>
    <row r="88" spans="1:1" ht="36" customHeight="1"/>
    <row r="89" spans="1:1" ht="43.5" customHeight="1"/>
  </sheetData>
  <mergeCells count="129">
    <mergeCell ref="B13:C13"/>
    <mergeCell ref="B14:C14"/>
    <mergeCell ref="G20:G22"/>
    <mergeCell ref="B15:C15"/>
    <mergeCell ref="B16:C16"/>
    <mergeCell ref="B17:C17"/>
    <mergeCell ref="B18:C18"/>
    <mergeCell ref="B19:C19"/>
    <mergeCell ref="F1:H1"/>
    <mergeCell ref="G3:H3"/>
    <mergeCell ref="F3:F4"/>
    <mergeCell ref="H5:H6"/>
    <mergeCell ref="A3:D3"/>
    <mergeCell ref="A1:D1"/>
    <mergeCell ref="A14:A18"/>
    <mergeCell ref="A19:A23"/>
    <mergeCell ref="A12:E12"/>
    <mergeCell ref="D13:E13"/>
    <mergeCell ref="D14:E14"/>
    <mergeCell ref="D15:E15"/>
    <mergeCell ref="D16:E16"/>
    <mergeCell ref="D17:E17"/>
    <mergeCell ref="D18:E18"/>
    <mergeCell ref="D19:E19"/>
    <mergeCell ref="A24:A29"/>
    <mergeCell ref="A30:A33"/>
    <mergeCell ref="A34:A37"/>
    <mergeCell ref="B25:C25"/>
    <mergeCell ref="B26:C26"/>
    <mergeCell ref="B27:C27"/>
    <mergeCell ref="B28:C28"/>
    <mergeCell ref="B29:C29"/>
    <mergeCell ref="B30:C30"/>
    <mergeCell ref="B31:C31"/>
    <mergeCell ref="B32:C32"/>
    <mergeCell ref="B33:C33"/>
    <mergeCell ref="B34:C34"/>
    <mergeCell ref="J44:K44"/>
    <mergeCell ref="J23:K23"/>
    <mergeCell ref="J24:K24"/>
    <mergeCell ref="J28:K28"/>
    <mergeCell ref="D29:E29"/>
    <mergeCell ref="D30:E30"/>
    <mergeCell ref="D31:E31"/>
    <mergeCell ref="D32:E32"/>
    <mergeCell ref="D33:E33"/>
    <mergeCell ref="D24:E24"/>
    <mergeCell ref="D25:E25"/>
    <mergeCell ref="D26:E26"/>
    <mergeCell ref="D27:E27"/>
    <mergeCell ref="D28:E28"/>
    <mergeCell ref="D42:E42"/>
    <mergeCell ref="D36:E36"/>
    <mergeCell ref="D37:E37"/>
    <mergeCell ref="D23:E23"/>
    <mergeCell ref="B42:C43"/>
    <mergeCell ref="G23:G25"/>
    <mergeCell ref="G26:G28"/>
    <mergeCell ref="G40:K40"/>
    <mergeCell ref="H25:I25"/>
    <mergeCell ref="H26:I26"/>
    <mergeCell ref="H27:I27"/>
    <mergeCell ref="H28:I28"/>
    <mergeCell ref="J25:K25"/>
    <mergeCell ref="J26:K26"/>
    <mergeCell ref="J27:K27"/>
    <mergeCell ref="D34:E34"/>
    <mergeCell ref="D35:E35"/>
    <mergeCell ref="B24:C24"/>
    <mergeCell ref="H24:I24"/>
    <mergeCell ref="B37:C37"/>
    <mergeCell ref="J43:K43"/>
    <mergeCell ref="J45:K45"/>
    <mergeCell ref="J42:K42"/>
    <mergeCell ref="B60:C60"/>
    <mergeCell ref="B61:C61"/>
    <mergeCell ref="B62:C62"/>
    <mergeCell ref="A40:E40"/>
    <mergeCell ref="B63:C63"/>
    <mergeCell ref="B55:C55"/>
    <mergeCell ref="B56:C56"/>
    <mergeCell ref="B57:C57"/>
    <mergeCell ref="B58:C58"/>
    <mergeCell ref="B59:C59"/>
    <mergeCell ref="B50:C50"/>
    <mergeCell ref="B51:C51"/>
    <mergeCell ref="B52:C52"/>
    <mergeCell ref="B53:C53"/>
    <mergeCell ref="B54:C54"/>
    <mergeCell ref="B45:C45"/>
    <mergeCell ref="B46:C46"/>
    <mergeCell ref="B47:C47"/>
    <mergeCell ref="B48:C48"/>
    <mergeCell ref="B49:C49"/>
    <mergeCell ref="B44:C44"/>
    <mergeCell ref="A42:A43"/>
    <mergeCell ref="J21:K21"/>
    <mergeCell ref="J22:K22"/>
    <mergeCell ref="B35:C35"/>
    <mergeCell ref="B36:C36"/>
    <mergeCell ref="H21:I21"/>
    <mergeCell ref="H22:I22"/>
    <mergeCell ref="H23:I23"/>
    <mergeCell ref="B20:C20"/>
    <mergeCell ref="B21:C21"/>
    <mergeCell ref="B22:C22"/>
    <mergeCell ref="B23:C23"/>
    <mergeCell ref="D20:E20"/>
    <mergeCell ref="D21:E21"/>
    <mergeCell ref="D22:E22"/>
    <mergeCell ref="G12:K12"/>
    <mergeCell ref="J13:K13"/>
    <mergeCell ref="H14:I14"/>
    <mergeCell ref="H15:I15"/>
    <mergeCell ref="H16:I16"/>
    <mergeCell ref="H17:I17"/>
    <mergeCell ref="H18:I18"/>
    <mergeCell ref="H19:I19"/>
    <mergeCell ref="H20:I20"/>
    <mergeCell ref="G14:G16"/>
    <mergeCell ref="G17:G19"/>
    <mergeCell ref="J18:K18"/>
    <mergeCell ref="J19:K19"/>
    <mergeCell ref="J20:K20"/>
    <mergeCell ref="J14:K14"/>
    <mergeCell ref="J15:K15"/>
    <mergeCell ref="J16:K16"/>
    <mergeCell ref="J17:K17"/>
    <mergeCell ref="H13:I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E20"/>
  <sheetViews>
    <sheetView workbookViewId="0">
      <selection activeCell="B10" sqref="B10:B11"/>
    </sheetView>
  </sheetViews>
  <sheetFormatPr baseColWidth="10" defaultRowHeight="15"/>
  <cols>
    <col min="1" max="1" width="9.140625" customWidth="1"/>
    <col min="2" max="2" width="20.28515625" bestFit="1" customWidth="1"/>
    <col min="3" max="3" width="14" bestFit="1" customWidth="1"/>
    <col min="4" max="4" width="68.7109375" customWidth="1"/>
    <col min="5" max="5" width="12" customWidth="1"/>
    <col min="6" max="6" width="19.85546875" customWidth="1"/>
    <col min="7" max="7" width="23.140625" customWidth="1"/>
  </cols>
  <sheetData>
    <row r="1" spans="2:5">
      <c r="B1" s="560" t="s">
        <v>182</v>
      </c>
      <c r="C1" s="560"/>
      <c r="D1" s="560"/>
      <c r="E1" s="560"/>
    </row>
    <row r="2" spans="2:5" ht="15.75" thickBot="1"/>
    <row r="3" spans="2:5" ht="26.25" thickBot="1">
      <c r="B3" s="143" t="s">
        <v>317</v>
      </c>
      <c r="C3" s="144" t="s">
        <v>318</v>
      </c>
      <c r="D3" s="145" t="s">
        <v>319</v>
      </c>
      <c r="E3" s="144" t="s">
        <v>320</v>
      </c>
    </row>
    <row r="4" spans="2:5" ht="15.75" thickBot="1">
      <c r="B4" s="571" t="s">
        <v>321</v>
      </c>
      <c r="C4" s="146" t="s">
        <v>274</v>
      </c>
      <c r="D4" s="573" t="s">
        <v>322</v>
      </c>
      <c r="E4" s="147" t="s">
        <v>323</v>
      </c>
    </row>
    <row r="5" spans="2:5" ht="15.75" thickBot="1">
      <c r="B5" s="572"/>
      <c r="C5" s="146" t="s">
        <v>275</v>
      </c>
      <c r="D5" s="574"/>
      <c r="E5" s="147" t="s">
        <v>323</v>
      </c>
    </row>
    <row r="6" spans="2:5" ht="15.75" thickBot="1">
      <c r="B6" s="571" t="s">
        <v>324</v>
      </c>
      <c r="C6" s="115" t="s">
        <v>276</v>
      </c>
      <c r="D6" s="67" t="s">
        <v>325</v>
      </c>
      <c r="E6" s="146" t="s">
        <v>323</v>
      </c>
    </row>
    <row r="7" spans="2:5" ht="15.75" thickBot="1">
      <c r="B7" s="572"/>
      <c r="C7" s="115" t="s">
        <v>277</v>
      </c>
      <c r="D7" s="67" t="s">
        <v>326</v>
      </c>
      <c r="E7" s="115" t="s">
        <v>323</v>
      </c>
    </row>
    <row r="8" spans="2:5" ht="15.75" thickBot="1">
      <c r="B8" s="571" t="s">
        <v>327</v>
      </c>
      <c r="C8" s="147" t="s">
        <v>278</v>
      </c>
      <c r="D8" s="67" t="s">
        <v>328</v>
      </c>
      <c r="E8" s="148">
        <v>0.25</v>
      </c>
    </row>
    <row r="9" spans="2:5" ht="26.25" thickBot="1">
      <c r="B9" s="575"/>
      <c r="C9" s="147" t="s">
        <v>279</v>
      </c>
      <c r="D9" s="67" t="s">
        <v>329</v>
      </c>
      <c r="E9" s="148">
        <v>0.15</v>
      </c>
    </row>
    <row r="10" spans="2:5" ht="26.25" thickBot="1">
      <c r="B10" s="572"/>
      <c r="C10" s="147" t="s">
        <v>280</v>
      </c>
      <c r="D10" s="67" t="s">
        <v>330</v>
      </c>
      <c r="E10" s="148">
        <v>0.1</v>
      </c>
    </row>
    <row r="11" spans="2:5" ht="39" thickBot="1">
      <c r="B11" s="561" t="s">
        <v>331</v>
      </c>
      <c r="C11" s="147" t="s">
        <v>281</v>
      </c>
      <c r="D11" s="67" t="s">
        <v>332</v>
      </c>
      <c r="E11" s="149">
        <v>0.25</v>
      </c>
    </row>
    <row r="12" spans="2:5" ht="15.75" thickBot="1">
      <c r="B12" s="562"/>
      <c r="C12" s="147" t="s">
        <v>282</v>
      </c>
      <c r="D12" s="67" t="s">
        <v>333</v>
      </c>
      <c r="E12" s="149">
        <v>0.15</v>
      </c>
    </row>
    <row r="13" spans="2:5" ht="26.25" thickBot="1">
      <c r="B13" s="561" t="s">
        <v>334</v>
      </c>
      <c r="C13" s="147" t="s">
        <v>283</v>
      </c>
      <c r="D13" s="67" t="s">
        <v>335</v>
      </c>
      <c r="E13" s="147" t="s">
        <v>323</v>
      </c>
    </row>
    <row r="14" spans="2:5" ht="26.25" thickBot="1">
      <c r="B14" s="562"/>
      <c r="C14" s="147" t="s">
        <v>284</v>
      </c>
      <c r="D14" s="67" t="s">
        <v>336</v>
      </c>
      <c r="E14" s="147" t="s">
        <v>323</v>
      </c>
    </row>
    <row r="15" spans="2:5" ht="15.75" thickBot="1">
      <c r="B15" s="563" t="s">
        <v>337</v>
      </c>
      <c r="C15" s="147" t="s">
        <v>338</v>
      </c>
      <c r="D15" s="67" t="s">
        <v>339</v>
      </c>
      <c r="E15" s="147" t="s">
        <v>323</v>
      </c>
    </row>
    <row r="16" spans="2:5" ht="15.75" thickBot="1">
      <c r="B16" s="564"/>
      <c r="C16" s="147" t="s">
        <v>340</v>
      </c>
      <c r="D16" s="67" t="s">
        <v>341</v>
      </c>
      <c r="E16" s="147" t="s">
        <v>323</v>
      </c>
    </row>
    <row r="17" spans="2:5">
      <c r="B17" s="565"/>
      <c r="C17" s="566"/>
      <c r="D17" s="566"/>
      <c r="E17" s="567"/>
    </row>
    <row r="18" spans="2:5">
      <c r="B18" s="568" t="s">
        <v>342</v>
      </c>
      <c r="C18" s="569"/>
      <c r="D18" s="569"/>
      <c r="E18" s="570"/>
    </row>
    <row r="19" spans="2:5">
      <c r="B19" s="568"/>
      <c r="C19" s="569"/>
      <c r="D19" s="569"/>
      <c r="E19" s="570"/>
    </row>
    <row r="20" spans="2:5" ht="15.75" thickBot="1">
      <c r="B20" s="557" t="s">
        <v>343</v>
      </c>
      <c r="C20" s="558"/>
      <c r="D20" s="558"/>
      <c r="E20" s="559"/>
    </row>
  </sheetData>
  <mergeCells count="12">
    <mergeCell ref="B20:E20"/>
    <mergeCell ref="B1:E1"/>
    <mergeCell ref="B13:B14"/>
    <mergeCell ref="B15:B16"/>
    <mergeCell ref="B17:E17"/>
    <mergeCell ref="B18:E18"/>
    <mergeCell ref="B19:E19"/>
    <mergeCell ref="B4:B5"/>
    <mergeCell ref="D4:D5"/>
    <mergeCell ref="B6:B7"/>
    <mergeCell ref="B8:B10"/>
    <mergeCell ref="B11:B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2:M28"/>
  <sheetViews>
    <sheetView topLeftCell="A7" workbookViewId="0">
      <selection activeCell="B10" sqref="B10:B11"/>
    </sheetView>
  </sheetViews>
  <sheetFormatPr baseColWidth="10" defaultRowHeight="15"/>
  <cols>
    <col min="1" max="1" width="13.140625" customWidth="1"/>
    <col min="3" max="3" width="17.5703125" customWidth="1"/>
    <col min="4" max="4" width="13.5703125" customWidth="1"/>
    <col min="5" max="5" width="14" customWidth="1"/>
    <col min="7" max="7" width="13.7109375" customWidth="1"/>
    <col min="13" max="13" width="14.140625" customWidth="1"/>
  </cols>
  <sheetData>
    <row r="2" spans="1:13">
      <c r="B2" s="582" t="s">
        <v>164</v>
      </c>
      <c r="C2" s="582"/>
    </row>
    <row r="3" spans="1:13">
      <c r="B3" s="23" t="s">
        <v>165</v>
      </c>
      <c r="C3" s="24"/>
    </row>
    <row r="4" spans="1:13">
      <c r="B4" s="23" t="s">
        <v>166</v>
      </c>
      <c r="C4" s="25"/>
    </row>
    <row r="5" spans="1:13">
      <c r="B5" s="23" t="s">
        <v>9</v>
      </c>
      <c r="C5" s="26"/>
    </row>
    <row r="6" spans="1:13">
      <c r="B6" s="23" t="s">
        <v>167</v>
      </c>
      <c r="C6" s="27"/>
    </row>
    <row r="8" spans="1:13" ht="15.75">
      <c r="A8" s="500" t="s">
        <v>168</v>
      </c>
      <c r="B8" s="500"/>
      <c r="C8" s="500"/>
      <c r="D8" s="500"/>
      <c r="E8" s="500"/>
      <c r="F8" s="500"/>
    </row>
    <row r="9" spans="1:13" ht="15.75" thickBot="1"/>
    <row r="10" spans="1:13" ht="16.5" thickTop="1" thickBot="1">
      <c r="A10" s="492" t="s">
        <v>26</v>
      </c>
      <c r="B10" s="493"/>
      <c r="C10" s="494" t="s">
        <v>309</v>
      </c>
      <c r="D10" s="495"/>
      <c r="E10" s="495"/>
      <c r="F10" s="495"/>
      <c r="G10" s="496"/>
      <c r="I10" s="477" t="s">
        <v>26</v>
      </c>
      <c r="J10" s="478"/>
      <c r="K10" s="479" t="s">
        <v>174</v>
      </c>
      <c r="L10" s="480"/>
      <c r="M10" s="481"/>
    </row>
    <row r="11" spans="1:13" ht="30.75" thickBot="1">
      <c r="A11" s="28" t="s">
        <v>8</v>
      </c>
      <c r="B11" s="29" t="s">
        <v>169</v>
      </c>
      <c r="C11" s="497"/>
      <c r="D11" s="498"/>
      <c r="E11" s="498"/>
      <c r="F11" s="498"/>
      <c r="G11" s="499"/>
      <c r="I11" s="30" t="s">
        <v>8</v>
      </c>
      <c r="J11" s="31" t="s">
        <v>173</v>
      </c>
      <c r="K11" s="579"/>
      <c r="L11" s="580"/>
      <c r="M11" s="581"/>
    </row>
    <row r="12" spans="1:13" ht="39.950000000000003" customHeight="1" thickBot="1">
      <c r="A12" s="50" t="s">
        <v>218</v>
      </c>
      <c r="B12" s="47">
        <v>1</v>
      </c>
      <c r="C12" s="52"/>
      <c r="D12" s="53"/>
      <c r="E12" s="53"/>
      <c r="F12" s="53"/>
      <c r="G12" s="54"/>
      <c r="H12" s="1"/>
      <c r="I12" s="50" t="s">
        <v>218</v>
      </c>
      <c r="J12" s="47">
        <v>1</v>
      </c>
      <c r="K12" s="52"/>
      <c r="L12" s="53"/>
      <c r="M12" s="54"/>
    </row>
    <row r="13" spans="1:13" ht="39.950000000000003" customHeight="1" thickBot="1">
      <c r="A13" s="50" t="s">
        <v>219</v>
      </c>
      <c r="B13" s="47">
        <v>0.8</v>
      </c>
      <c r="C13" s="55"/>
      <c r="D13" s="56"/>
      <c r="E13" s="57"/>
      <c r="F13" s="57"/>
      <c r="G13" s="58"/>
      <c r="H13" s="1"/>
      <c r="I13" s="50" t="s">
        <v>219</v>
      </c>
      <c r="J13" s="47">
        <v>0.8</v>
      </c>
      <c r="K13" s="65"/>
      <c r="L13" s="57"/>
      <c r="M13" s="58"/>
    </row>
    <row r="14" spans="1:13" ht="39.950000000000003" customHeight="1" thickBot="1">
      <c r="A14" s="50" t="s">
        <v>220</v>
      </c>
      <c r="B14" s="47">
        <v>0.6</v>
      </c>
      <c r="C14" s="55"/>
      <c r="D14" s="56"/>
      <c r="E14" s="56"/>
      <c r="F14" s="57"/>
      <c r="G14" s="58"/>
      <c r="H14" s="1"/>
      <c r="I14" s="50" t="s">
        <v>220</v>
      </c>
      <c r="J14" s="47">
        <v>0.6</v>
      </c>
      <c r="K14" s="55"/>
      <c r="L14" s="57"/>
      <c r="M14" s="58"/>
    </row>
    <row r="15" spans="1:13" ht="39.950000000000003" customHeight="1" thickBot="1">
      <c r="A15" s="50" t="s">
        <v>221</v>
      </c>
      <c r="B15" s="47">
        <v>0.4</v>
      </c>
      <c r="C15" s="59"/>
      <c r="D15" s="56"/>
      <c r="E15" s="56"/>
      <c r="F15" s="57"/>
      <c r="G15" s="58"/>
      <c r="H15" s="1"/>
      <c r="I15" s="50" t="s">
        <v>221</v>
      </c>
      <c r="J15" s="47">
        <v>0.4</v>
      </c>
      <c r="K15" s="55"/>
      <c r="L15" s="57"/>
      <c r="M15" s="58"/>
    </row>
    <row r="16" spans="1:13" ht="39.950000000000003" customHeight="1" thickBot="1">
      <c r="A16" s="50" t="s">
        <v>222</v>
      </c>
      <c r="B16" s="47">
        <v>0.2</v>
      </c>
      <c r="C16" s="60"/>
      <c r="D16" s="61"/>
      <c r="E16" s="62"/>
      <c r="F16" s="63"/>
      <c r="G16" s="64"/>
      <c r="H16" s="1"/>
      <c r="I16" s="50" t="s">
        <v>222</v>
      </c>
      <c r="J16" s="47">
        <v>0.2</v>
      </c>
      <c r="K16" s="66"/>
      <c r="L16" s="63"/>
      <c r="M16" s="64"/>
    </row>
    <row r="17" spans="1:13" ht="31.5" thickTop="1" thickBot="1">
      <c r="A17" s="475" t="s">
        <v>25</v>
      </c>
      <c r="B17" s="29" t="s">
        <v>8</v>
      </c>
      <c r="C17" s="51" t="s">
        <v>223</v>
      </c>
      <c r="D17" s="51" t="s">
        <v>171</v>
      </c>
      <c r="E17" s="51" t="s">
        <v>9</v>
      </c>
      <c r="F17" s="51" t="s">
        <v>10</v>
      </c>
      <c r="G17" s="51" t="s">
        <v>11</v>
      </c>
      <c r="I17" s="485" t="s">
        <v>25</v>
      </c>
      <c r="J17" s="31" t="s">
        <v>8</v>
      </c>
      <c r="K17" s="51" t="s">
        <v>9</v>
      </c>
      <c r="L17" s="51" t="s">
        <v>10</v>
      </c>
      <c r="M17" s="51" t="s">
        <v>11</v>
      </c>
    </row>
    <row r="18" spans="1:13" ht="15.75" thickBot="1">
      <c r="A18" s="476"/>
      <c r="B18" s="29" t="s">
        <v>169</v>
      </c>
      <c r="C18" s="46">
        <v>0.2</v>
      </c>
      <c r="D18" s="46">
        <v>0.4</v>
      </c>
      <c r="E18" s="46">
        <v>0.6</v>
      </c>
      <c r="F18" s="46">
        <v>0.8</v>
      </c>
      <c r="G18" s="46">
        <v>1</v>
      </c>
      <c r="I18" s="486"/>
      <c r="J18" s="31" t="s">
        <v>169</v>
      </c>
      <c r="K18" s="46">
        <v>0.6</v>
      </c>
      <c r="L18" s="46">
        <v>0.8</v>
      </c>
      <c r="M18" s="46">
        <v>1</v>
      </c>
    </row>
    <row r="20" spans="1:13" ht="15.75" thickBot="1"/>
    <row r="21" spans="1:13" ht="25.5" customHeight="1" thickBot="1">
      <c r="B21" s="583" t="s">
        <v>187</v>
      </c>
      <c r="C21" s="584" t="s">
        <v>188</v>
      </c>
      <c r="D21" s="584"/>
      <c r="E21" s="584"/>
      <c r="F21" s="584"/>
    </row>
    <row r="22" spans="1:13" ht="39" customHeight="1" thickBot="1">
      <c r="B22" s="583"/>
      <c r="C22" s="584" t="s">
        <v>310</v>
      </c>
      <c r="D22" s="584"/>
      <c r="E22" s="584" t="s">
        <v>189</v>
      </c>
      <c r="F22" s="584"/>
    </row>
    <row r="23" spans="1:13" ht="43.5" customHeight="1" thickBot="1">
      <c r="B23" s="150" t="s">
        <v>167</v>
      </c>
      <c r="C23" s="577" t="s">
        <v>311</v>
      </c>
      <c r="D23" s="577"/>
      <c r="E23" s="577" t="s">
        <v>312</v>
      </c>
      <c r="F23" s="577"/>
    </row>
    <row r="24" spans="1:13" ht="43.5" customHeight="1" thickBot="1">
      <c r="B24" s="150" t="s">
        <v>9</v>
      </c>
      <c r="C24" s="578" t="s">
        <v>313</v>
      </c>
      <c r="D24" s="578"/>
      <c r="E24" s="577" t="s">
        <v>314</v>
      </c>
      <c r="F24" s="577"/>
    </row>
    <row r="25" spans="1:13" ht="43.5" customHeight="1" thickBot="1">
      <c r="B25" s="584" t="s">
        <v>170</v>
      </c>
      <c r="C25" s="578" t="s">
        <v>315</v>
      </c>
      <c r="D25" s="578"/>
      <c r="E25" s="578" t="s">
        <v>315</v>
      </c>
      <c r="F25" s="578"/>
    </row>
    <row r="26" spans="1:13" ht="43.5" customHeight="1" thickBot="1">
      <c r="B26" s="584"/>
      <c r="C26" s="576" t="s">
        <v>316</v>
      </c>
      <c r="D26" s="576"/>
      <c r="E26" s="576" t="s">
        <v>316</v>
      </c>
      <c r="F26" s="576"/>
    </row>
    <row r="27" spans="1:13" ht="43.5" customHeight="1" thickBot="1">
      <c r="B27" s="584" t="s">
        <v>165</v>
      </c>
      <c r="C27" s="578" t="s">
        <v>315</v>
      </c>
      <c r="D27" s="578"/>
      <c r="E27" s="578" t="s">
        <v>315</v>
      </c>
      <c r="F27" s="578"/>
    </row>
    <row r="28" spans="1:13" ht="43.5" customHeight="1" thickBot="1">
      <c r="B28" s="584"/>
      <c r="C28" s="576" t="s">
        <v>316</v>
      </c>
      <c r="D28" s="576"/>
      <c r="E28" s="576" t="s">
        <v>316</v>
      </c>
      <c r="F28" s="576"/>
    </row>
  </sheetData>
  <mergeCells count="26">
    <mergeCell ref="K10:M11"/>
    <mergeCell ref="E27:F27"/>
    <mergeCell ref="E28:F28"/>
    <mergeCell ref="I17:I18"/>
    <mergeCell ref="B2:C2"/>
    <mergeCell ref="A8:F8"/>
    <mergeCell ref="A10:B10"/>
    <mergeCell ref="C10:G11"/>
    <mergeCell ref="A17:A18"/>
    <mergeCell ref="I10:J10"/>
    <mergeCell ref="B21:B22"/>
    <mergeCell ref="B25:B26"/>
    <mergeCell ref="B27:B28"/>
    <mergeCell ref="C21:F21"/>
    <mergeCell ref="C22:D22"/>
    <mergeCell ref="E22:F22"/>
    <mergeCell ref="C28:D28"/>
    <mergeCell ref="E23:F23"/>
    <mergeCell ref="E24:F24"/>
    <mergeCell ref="E25:F25"/>
    <mergeCell ref="E26:F26"/>
    <mergeCell ref="C23:D23"/>
    <mergeCell ref="C24:D24"/>
    <mergeCell ref="C25:D25"/>
    <mergeCell ref="C26:D26"/>
    <mergeCell ref="C27:D2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C17"/>
  <sheetViews>
    <sheetView workbookViewId="0">
      <selection activeCell="B10" sqref="B10:B11"/>
    </sheetView>
  </sheetViews>
  <sheetFormatPr baseColWidth="10" defaultRowHeight="15"/>
  <cols>
    <col min="1" max="1" width="4.140625" style="1" customWidth="1"/>
    <col min="2" max="2" width="30.42578125" style="37" customWidth="1"/>
    <col min="3" max="3" width="45.7109375" style="1" customWidth="1"/>
    <col min="4" max="16384" width="11.42578125" style="1"/>
  </cols>
  <sheetData>
    <row r="1" spans="2:3">
      <c r="B1" s="510" t="s">
        <v>209</v>
      </c>
      <c r="C1" s="510"/>
    </row>
    <row r="3" spans="2:3">
      <c r="B3" s="38" t="s">
        <v>208</v>
      </c>
      <c r="C3" s="2"/>
    </row>
    <row r="4" spans="2:3">
      <c r="B4" s="38" t="s">
        <v>207</v>
      </c>
      <c r="C4" s="2"/>
    </row>
    <row r="5" spans="2:3" ht="45">
      <c r="B5" s="38" t="s">
        <v>206</v>
      </c>
      <c r="C5" s="2"/>
    </row>
    <row r="6" spans="2:3">
      <c r="B6" s="38" t="s">
        <v>205</v>
      </c>
      <c r="C6" s="3" t="s">
        <v>204</v>
      </c>
    </row>
    <row r="7" spans="2:3">
      <c r="B7" s="38" t="s">
        <v>12</v>
      </c>
      <c r="C7" s="2"/>
    </row>
    <row r="8" spans="2:3" ht="30">
      <c r="B8" s="38" t="s">
        <v>203</v>
      </c>
      <c r="C8" s="2"/>
    </row>
    <row r="9" spans="2:3" ht="45">
      <c r="B9" s="38" t="s">
        <v>202</v>
      </c>
      <c r="C9" s="2"/>
    </row>
    <row r="10" spans="2:3">
      <c r="B10" s="585" t="s">
        <v>201</v>
      </c>
      <c r="C10" s="2" t="s">
        <v>200</v>
      </c>
    </row>
    <row r="11" spans="2:3">
      <c r="B11" s="586"/>
      <c r="C11" s="2" t="s">
        <v>13</v>
      </c>
    </row>
    <row r="12" spans="2:3" ht="30">
      <c r="B12" s="38" t="s">
        <v>14</v>
      </c>
      <c r="C12" s="2"/>
    </row>
    <row r="13" spans="2:3" ht="30">
      <c r="B13" s="38" t="s">
        <v>199</v>
      </c>
      <c r="C13" s="2"/>
    </row>
    <row r="14" spans="2:3">
      <c r="B14" s="38" t="s">
        <v>15</v>
      </c>
      <c r="C14" s="2"/>
    </row>
    <row r="15" spans="2:3">
      <c r="B15" s="38" t="s">
        <v>198</v>
      </c>
      <c r="C15" s="2"/>
    </row>
    <row r="16" spans="2:3">
      <c r="B16" s="38" t="s">
        <v>197</v>
      </c>
      <c r="C16" s="2"/>
    </row>
    <row r="17" spans="2:3">
      <c r="B17" s="38" t="s">
        <v>196</v>
      </c>
      <c r="C17" s="2"/>
    </row>
  </sheetData>
  <mergeCells count="2">
    <mergeCell ref="B1:C1"/>
    <mergeCell ref="B10: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Matriz Riesgos  (2)</vt:lpstr>
      <vt:lpstr>Mapa Riesgos</vt:lpstr>
      <vt:lpstr>Datos Validacion</vt:lpstr>
      <vt:lpstr>Tipos de riesgos</vt:lpstr>
      <vt:lpstr>Tablas Prob-Imp</vt:lpstr>
      <vt:lpstr>Eval Controles</vt:lpstr>
      <vt:lpstr>ZONAS DE RIESGO</vt:lpstr>
      <vt:lpstr>Plantilla Indicador R</vt:lpstr>
      <vt:lpstr>'Tipos de riesgos'!_ftnref1</vt:lpstr>
      <vt:lpstr>'Tipos de riesgos'!_Toc40698339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Rolando Suarez Gomez - Cont</dc:creator>
  <cp:lastModifiedBy>User</cp:lastModifiedBy>
  <cp:lastPrinted>2019-03-14T12:39:37Z</cp:lastPrinted>
  <dcterms:created xsi:type="dcterms:W3CDTF">2018-06-15T19:57:48Z</dcterms:created>
  <dcterms:modified xsi:type="dcterms:W3CDTF">2022-01-23T19:54:19Z</dcterms:modified>
</cp:coreProperties>
</file>